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FA 2019\INFORME TERCER TRIMESTRE 2019\INFORME TERCER TRIMESTRE 2019 Archivos\"/>
    </mc:Choice>
  </mc:AlternateContent>
  <xr:revisionPtr revIDLastSave="0" documentId="13_ncr:40009_{34AB8E7C-6E03-4C94-B798-543B2F9D92FA}" xr6:coauthVersionLast="45" xr6:coauthVersionMax="45" xr10:uidLastSave="{00000000-0000-0000-0000-000000000000}"/>
  <bookViews>
    <workbookView xWindow="1020" yWindow="135" windowWidth="15000" windowHeight="10725" tabRatio="819"/>
  </bookViews>
  <sheets>
    <sheet name="RESUMEN PARTS. Y APORTS." sheetId="75" r:id="rId1"/>
    <sheet name="PARTIC FEDMUNIC2019" sheetId="52" r:id="rId2"/>
    <sheet name="FDO INF SOC MUNICIP2019" sheetId="50" r:id="rId3"/>
    <sheet name="FDO FORTAMUN2019" sheetId="48" r:id="rId4"/>
    <sheet name="PAGOS POR FONDOS 2019" sheetId="76" r:id="rId5"/>
  </sheets>
  <definedNames>
    <definedName name="_xlnm.Print_Area" localSheetId="3">'FDO FORTAMUN2019'!$B$2:$D$152</definedName>
    <definedName name="_xlnm.Print_Area" localSheetId="2">'FDO INF SOC MUNICIP2019'!$B$1:$D$147</definedName>
    <definedName name="_xlnm.Print_Area" localSheetId="1">'PARTIC FEDMUNIC2019'!$B$2:$F$149</definedName>
    <definedName name="_xlnm.Print_Area" localSheetId="0">'RESUMEN PARTS. Y APORTS.'!$B$1:$E$17</definedName>
  </definedNames>
  <calcPr calcId="181029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6" i="50" l="1"/>
  <c r="C11" i="75" s="1"/>
  <c r="C146" i="50"/>
  <c r="C9" i="75"/>
  <c r="N114" i="76"/>
  <c r="N115" i="76"/>
  <c r="N116" i="76"/>
  <c r="N117" i="76"/>
  <c r="N118" i="76"/>
  <c r="N119" i="76"/>
  <c r="N120" i="76"/>
  <c r="N121" i="76"/>
  <c r="N122" i="76"/>
  <c r="N123" i="76"/>
  <c r="N124" i="76"/>
  <c r="N125" i="76"/>
  <c r="N126" i="76"/>
  <c r="N127" i="76"/>
  <c r="N128" i="76"/>
  <c r="N129" i="76"/>
  <c r="N130" i="76"/>
  <c r="N131" i="76"/>
  <c r="N132" i="76"/>
  <c r="N133" i="76"/>
  <c r="N134" i="76"/>
  <c r="N135" i="76"/>
  <c r="N136" i="76"/>
  <c r="N137" i="76"/>
  <c r="N138" i="76"/>
  <c r="N139" i="76"/>
  <c r="N140" i="76"/>
  <c r="N141" i="76"/>
  <c r="N142" i="76"/>
  <c r="N143" i="76"/>
  <c r="N144" i="76"/>
  <c r="N145" i="76"/>
  <c r="N146" i="76"/>
  <c r="N147" i="76"/>
  <c r="N148" i="76"/>
  <c r="N149" i="76"/>
  <c r="N113" i="76"/>
  <c r="N64" i="76"/>
  <c r="N65" i="76"/>
  <c r="N66" i="76"/>
  <c r="N67" i="76"/>
  <c r="N68" i="76"/>
  <c r="N69" i="76"/>
  <c r="N70" i="76"/>
  <c r="N71" i="76"/>
  <c r="N72" i="76"/>
  <c r="N73" i="76"/>
  <c r="N74" i="76"/>
  <c r="N75" i="76"/>
  <c r="N76" i="76"/>
  <c r="N77" i="76"/>
  <c r="N78" i="76"/>
  <c r="N79" i="76"/>
  <c r="N80" i="76"/>
  <c r="N81" i="76"/>
  <c r="N82" i="76"/>
  <c r="N83" i="76"/>
  <c r="N84" i="76"/>
  <c r="N85" i="76"/>
  <c r="N86" i="76"/>
  <c r="N87" i="76"/>
  <c r="N88" i="76"/>
  <c r="N89" i="76"/>
  <c r="N90" i="76"/>
  <c r="N91" i="76"/>
  <c r="N92" i="76"/>
  <c r="N93" i="76"/>
  <c r="N94" i="76"/>
  <c r="N95" i="76"/>
  <c r="N96" i="76"/>
  <c r="N97" i="76"/>
  <c r="N98" i="76"/>
  <c r="N99" i="76"/>
  <c r="N100" i="76"/>
  <c r="N63" i="76"/>
  <c r="N13" i="76"/>
  <c r="N14" i="76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N29" i="76"/>
  <c r="N30" i="76"/>
  <c r="N31" i="76"/>
  <c r="N32" i="76"/>
  <c r="N33" i="76"/>
  <c r="N34" i="76"/>
  <c r="N35" i="76"/>
  <c r="N36" i="76"/>
  <c r="N37" i="76"/>
  <c r="N38" i="76"/>
  <c r="N39" i="76"/>
  <c r="N40" i="76"/>
  <c r="N41" i="76"/>
  <c r="N42" i="76"/>
  <c r="N43" i="76"/>
  <c r="N44" i="76"/>
  <c r="N45" i="76"/>
  <c r="N46" i="76"/>
  <c r="N47" i="76"/>
  <c r="N48" i="76"/>
  <c r="N49" i="76"/>
  <c r="N12" i="76"/>
  <c r="N151" i="76" s="1"/>
  <c r="B103" i="50"/>
  <c r="D151" i="76"/>
  <c r="E151" i="76"/>
  <c r="F151" i="76"/>
  <c r="G151" i="76"/>
  <c r="H151" i="76"/>
  <c r="I151" i="76"/>
  <c r="J151" i="76"/>
  <c r="K151" i="76"/>
  <c r="L151" i="76"/>
  <c r="M151" i="76"/>
  <c r="B101" i="52"/>
  <c r="B53" i="52"/>
  <c r="B105" i="76"/>
  <c r="B55" i="76"/>
  <c r="B107" i="48"/>
  <c r="B56" i="48"/>
  <c r="B54" i="50"/>
  <c r="C151" i="76"/>
  <c r="E16" i="52"/>
  <c r="F16" i="52" s="1"/>
  <c r="D146" i="52"/>
  <c r="D148" i="52" s="1"/>
  <c r="C146" i="52"/>
  <c r="C148" i="52" s="1"/>
  <c r="E147" i="52"/>
  <c r="F147" i="52" s="1"/>
  <c r="E95" i="52"/>
  <c r="F95" i="52" s="1"/>
  <c r="E94" i="52"/>
  <c r="F94" i="52" s="1"/>
  <c r="E93" i="52"/>
  <c r="F93" i="52" s="1"/>
  <c r="E92" i="52"/>
  <c r="F92" i="52" s="1"/>
  <c r="E91" i="52"/>
  <c r="F91" i="52" s="1"/>
  <c r="E90" i="52"/>
  <c r="F90" i="52" s="1"/>
  <c r="E89" i="52"/>
  <c r="F89" i="52" s="1"/>
  <c r="E88" i="52"/>
  <c r="F88" i="52" s="1"/>
  <c r="E87" i="52"/>
  <c r="F87" i="52" s="1"/>
  <c r="E86" i="52"/>
  <c r="F86" i="52" s="1"/>
  <c r="E85" i="52"/>
  <c r="F85" i="52" s="1"/>
  <c r="E84" i="52"/>
  <c r="F84" i="52" s="1"/>
  <c r="E83" i="52"/>
  <c r="F83" i="52" s="1"/>
  <c r="E82" i="52"/>
  <c r="F82" i="52" s="1"/>
  <c r="E81" i="52"/>
  <c r="F81" i="52" s="1"/>
  <c r="E80" i="52"/>
  <c r="F80" i="52" s="1"/>
  <c r="E79" i="52"/>
  <c r="F79" i="52" s="1"/>
  <c r="E78" i="52"/>
  <c r="F78" i="52" s="1"/>
  <c r="E77" i="52"/>
  <c r="F77" i="52" s="1"/>
  <c r="E76" i="52"/>
  <c r="F76" i="52" s="1"/>
  <c r="E75" i="52"/>
  <c r="F75" i="52" s="1"/>
  <c r="E74" i="52"/>
  <c r="F74" i="52" s="1"/>
  <c r="E73" i="52"/>
  <c r="F73" i="52" s="1"/>
  <c r="E72" i="52"/>
  <c r="F72" i="52" s="1"/>
  <c r="E71" i="52"/>
  <c r="F71" i="52" s="1"/>
  <c r="E70" i="52"/>
  <c r="F70" i="52" s="1"/>
  <c r="E69" i="52"/>
  <c r="F69" i="52" s="1"/>
  <c r="E68" i="52"/>
  <c r="F68" i="52" s="1"/>
  <c r="E67" i="52"/>
  <c r="F67" i="52" s="1"/>
  <c r="E66" i="52"/>
  <c r="F66" i="52" s="1"/>
  <c r="E144" i="52"/>
  <c r="F144" i="52" s="1"/>
  <c r="C151" i="48"/>
  <c r="D151" i="48"/>
  <c r="C12" i="75"/>
  <c r="E10" i="52"/>
  <c r="F10" i="52"/>
  <c r="E11" i="52"/>
  <c r="F11" i="52"/>
  <c r="E12" i="52"/>
  <c r="F12" i="52"/>
  <c r="E13" i="52"/>
  <c r="F13" i="52"/>
  <c r="E14" i="52"/>
  <c r="F14" i="52"/>
  <c r="E15" i="52"/>
  <c r="F15" i="52"/>
  <c r="E17" i="52"/>
  <c r="F17" i="52"/>
  <c r="E18" i="52"/>
  <c r="F18" i="52"/>
  <c r="E19" i="52"/>
  <c r="F19" i="52"/>
  <c r="E20" i="52"/>
  <c r="F20" i="52"/>
  <c r="E21" i="52"/>
  <c r="F21" i="52"/>
  <c r="E22" i="52"/>
  <c r="F22" i="52"/>
  <c r="E23" i="52"/>
  <c r="F23" i="52"/>
  <c r="E24" i="52"/>
  <c r="F24" i="52"/>
  <c r="E25" i="52"/>
  <c r="F25" i="52"/>
  <c r="E26" i="52"/>
  <c r="F26" i="52"/>
  <c r="E27" i="52"/>
  <c r="F27" i="52"/>
  <c r="E28" i="52"/>
  <c r="F28" i="52"/>
  <c r="E29" i="52"/>
  <c r="F29" i="52"/>
  <c r="E30" i="52"/>
  <c r="F30" i="52"/>
  <c r="E31" i="52"/>
  <c r="F31" i="52"/>
  <c r="E32" i="52"/>
  <c r="F32" i="52"/>
  <c r="E33" i="52"/>
  <c r="F33" i="52"/>
  <c r="E34" i="52"/>
  <c r="F34" i="52"/>
  <c r="E35" i="52"/>
  <c r="F35" i="52"/>
  <c r="E36" i="52"/>
  <c r="F36" i="52"/>
  <c r="E37" i="52"/>
  <c r="F37" i="52"/>
  <c r="E38" i="52"/>
  <c r="F38" i="52"/>
  <c r="E39" i="52"/>
  <c r="F39" i="52"/>
  <c r="E40" i="52"/>
  <c r="F40" i="52"/>
  <c r="E41" i="52"/>
  <c r="F41" i="52"/>
  <c r="E42" i="52"/>
  <c r="F42" i="52"/>
  <c r="E43" i="52"/>
  <c r="F43" i="52"/>
  <c r="E44" i="52"/>
  <c r="F44" i="52"/>
  <c r="E45" i="52"/>
  <c r="F45" i="52"/>
  <c r="E46" i="52"/>
  <c r="F46" i="52"/>
  <c r="E47" i="52"/>
  <c r="F47" i="52"/>
  <c r="E59" i="52"/>
  <c r="F59" i="52"/>
  <c r="E60" i="52"/>
  <c r="F60" i="52"/>
  <c r="E61" i="52"/>
  <c r="F61" i="52"/>
  <c r="E62" i="52"/>
  <c r="F62" i="52"/>
  <c r="E63" i="52"/>
  <c r="F63" i="52"/>
  <c r="E64" i="52"/>
  <c r="F64" i="52"/>
  <c r="E65" i="52"/>
  <c r="F65" i="52"/>
  <c r="E107" i="52"/>
  <c r="F107" i="52"/>
  <c r="E108" i="52"/>
  <c r="F108" i="52"/>
  <c r="E109" i="52"/>
  <c r="F109" i="52"/>
  <c r="E110" i="52"/>
  <c r="F110" i="52"/>
  <c r="E111" i="52"/>
  <c r="F111" i="52"/>
  <c r="E112" i="52"/>
  <c r="F112" i="52"/>
  <c r="E113" i="52"/>
  <c r="F113" i="52"/>
  <c r="E114" i="52"/>
  <c r="F114" i="52"/>
  <c r="E115" i="52"/>
  <c r="F115" i="52"/>
  <c r="E116" i="52"/>
  <c r="F116" i="52"/>
  <c r="E117" i="52"/>
  <c r="F117" i="52"/>
  <c r="E118" i="52"/>
  <c r="F118" i="52"/>
  <c r="E119" i="52"/>
  <c r="F119" i="52"/>
  <c r="E120" i="52"/>
  <c r="F120" i="52"/>
  <c r="E121" i="52"/>
  <c r="F121" i="52"/>
  <c r="E122" i="52"/>
  <c r="F122" i="52"/>
  <c r="E123" i="52"/>
  <c r="F123" i="52"/>
  <c r="E124" i="52"/>
  <c r="F124" i="52"/>
  <c r="E125" i="52"/>
  <c r="F125" i="52"/>
  <c r="E126" i="52"/>
  <c r="F126" i="52"/>
  <c r="E127" i="52"/>
  <c r="F127" i="52"/>
  <c r="E128" i="52"/>
  <c r="F128" i="52"/>
  <c r="E129" i="52"/>
  <c r="F129" i="52"/>
  <c r="E130" i="52"/>
  <c r="F130" i="52"/>
  <c r="E131" i="52"/>
  <c r="F131" i="52"/>
  <c r="E132" i="52"/>
  <c r="F132" i="52"/>
  <c r="E133" i="52"/>
  <c r="F133" i="52"/>
  <c r="E134" i="52"/>
  <c r="F134" i="52"/>
  <c r="E135" i="52"/>
  <c r="F135" i="52"/>
  <c r="E136" i="52"/>
  <c r="F136" i="52"/>
  <c r="E137" i="52"/>
  <c r="F137" i="52"/>
  <c r="E138" i="52"/>
  <c r="F138" i="52"/>
  <c r="E139" i="52"/>
  <c r="F139" i="52"/>
  <c r="E140" i="52"/>
  <c r="F140" i="52"/>
  <c r="E141" i="52"/>
  <c r="F141" i="52"/>
  <c r="E142" i="52"/>
  <c r="F142" i="52"/>
  <c r="E143" i="52"/>
  <c r="F143" i="52"/>
  <c r="C8" i="75"/>
  <c r="D7" i="75" l="1"/>
  <c r="D10" i="75"/>
  <c r="E146" i="52"/>
  <c r="D15" i="75" l="1"/>
  <c r="E9" i="75" s="1"/>
  <c r="E10" i="75"/>
  <c r="E12" i="75"/>
  <c r="E148" i="52"/>
  <c r="F148" i="52" s="1"/>
  <c r="F146" i="52"/>
  <c r="E8" i="75"/>
  <c r="E11" i="75"/>
  <c r="E15" i="75" l="1"/>
  <c r="E7" i="75"/>
</calcChain>
</file>

<file path=xl/sharedStrings.xml><?xml version="1.0" encoding="utf-8"?>
<sst xmlns="http://schemas.openxmlformats.org/spreadsheetml/2006/main" count="691" uniqueCount="298">
  <si>
    <t>GOBIERNO DEL ESTADO DE MICHOACAN DE OCAMPO</t>
  </si>
  <si>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</si>
  <si>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</si>
  <si>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</si>
  <si>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</si>
  <si>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</si>
  <si>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</si>
  <si>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</si>
  <si>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</si>
  <si>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</si>
  <si>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</si>
  <si>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</si>
  <si>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</si>
  <si>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</si>
  <si>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</si>
  <si>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</si>
  <si>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</si>
  <si>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</si>
  <si>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</si>
  <si>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</si>
  <si>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</si>
  <si>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</si>
  <si>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</si>
  <si>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</si>
  <si>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</si>
  <si>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</si>
  <si>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</si>
  <si>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</si>
  <si>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</si>
  <si>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</si>
  <si>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</si>
  <si>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</si>
  <si>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</si>
  <si>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</si>
  <si>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</si>
  <si>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</si>
  <si>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</si>
  <si>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</si>
  <si>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</si>
  <si>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</si>
  <si>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</si>
  <si>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</si>
  <si>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</si>
  <si>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</si>
  <si>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</si>
  <si>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</si>
  <si>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</si>
  <si>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</si>
  <si>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</si>
  <si>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</si>
  <si>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</si>
  <si>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</si>
  <si>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</si>
  <si>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</si>
  <si>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</si>
  <si>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</si>
  <si>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</si>
  <si>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</si>
  <si>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</si>
  <si>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</si>
  <si>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</si>
  <si>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</si>
  <si>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</si>
  <si>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</si>
  <si>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</si>
  <si>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</si>
  <si>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</si>
  <si>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</si>
  <si>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</si>
  <si>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</si>
  <si>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</si>
  <si>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</si>
  <si>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</si>
  <si>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</si>
  <si>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</si>
  <si>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</si>
  <si>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</si>
  <si>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</si>
  <si>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</si>
  <si>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</si>
  <si>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</si>
  <si>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</si>
  <si>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</si>
  <si>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</si>
  <si>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</si>
  <si>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</si>
  <si>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</si>
  <si>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</si>
  <si>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</si>
  <si>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</si>
  <si>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</si>
  <si>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</si>
  <si>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</si>
  <si>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</si>
  <si>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</si>
  <si>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</si>
  <si>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</si>
  <si>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</si>
  <si>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</si>
  <si>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</si>
  <si>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</si>
  <si>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</si>
  <si>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</si>
  <si>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</si>
  <si>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</si>
  <si>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</si>
  <si>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</si>
  <si>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</si>
  <si>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</si>
  <si>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</si>
  <si>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</si>
  <si>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</si>
  <si>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</si>
  <si>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</si>
  <si>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</si>
  <si>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</si>
  <si>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</si>
  <si>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</si>
  <si>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</si>
  <si>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</si>
  <si>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</si>
  <si>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</si>
  <si>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</si>
  <si>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</si>
  <si>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</si>
  <si>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APORTACION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</si>
  <si>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</si>
  <si>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</si>
  <si>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</si>
  <si>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</si>
  <si>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</si>
  <si>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</si>
  <si>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</si>
  <si>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</si>
  <si>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</si>
  <si>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</si>
  <si>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>PORCENTAJE</t>
  </si>
  <si>
    <t>FONDO PARA EL FORTALECIMIENTO DE LOS MUNICIPIOS ( FORTAMUN )</t>
  </si>
  <si>
    <t>SUMA DEL SECTOR</t>
  </si>
  <si>
    <t>PARTICIPACIONES Y APORTACIONES A MUNICIPIOS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</si>
  <si>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</si>
  <si>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</si>
  <si>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</si>
  <si>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</si>
  <si>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</si>
  <si>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</si>
  <si>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</si>
  <si>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</si>
  <si>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</si>
  <si>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</si>
  <si>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</si>
  <si>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</si>
  <si>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</si>
  <si>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</si>
  <si>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</si>
  <si>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TENENCIA</t>
  </si>
  <si>
    <t>LOT., RIFAS,</t>
  </si>
  <si>
    <t>VENTA  FINAL</t>
  </si>
  <si>
    <t>GENERAL</t>
  </si>
  <si>
    <t>FOMENTO</t>
  </si>
  <si>
    <t>PROD. Y</t>
  </si>
  <si>
    <t>DEL</t>
  </si>
  <si>
    <t>O USO DE</t>
  </si>
  <si>
    <t>AUTOMOV.</t>
  </si>
  <si>
    <t>SORTEOS</t>
  </si>
  <si>
    <t>FIZCALI-</t>
  </si>
  <si>
    <t>DE GASOL.</t>
  </si>
  <si>
    <t>MPAL.</t>
  </si>
  <si>
    <t>SERVICIOS</t>
  </si>
  <si>
    <t>I.S.A.N.</t>
  </si>
  <si>
    <t>VEHICULOS</t>
  </si>
  <si>
    <t>NUEVOS</t>
  </si>
  <si>
    <t>Y CONC.</t>
  </si>
  <si>
    <t>ZACIÓN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</si>
  <si>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</si>
  <si>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</si>
  <si>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</si>
  <si>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</si>
  <si>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</si>
  <si>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</si>
  <si>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</si>
  <si>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</si>
  <si>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</si>
  <si>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</si>
  <si>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</si>
  <si>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</si>
  <si>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</si>
  <si>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</si>
  <si>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</si>
  <si>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</si>
  <si>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</si>
  <si>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</si>
  <si>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</si>
  <si>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</si>
  <si>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</si>
  <si>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</si>
  <si>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</si>
  <si>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</si>
  <si>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</si>
  <si>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</si>
  <si>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</si>
  <si>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</si>
  <si>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</si>
  <si>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</si>
  <si>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</si>
  <si>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</si>
  <si>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</si>
  <si>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</si>
  <si>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</si>
  <si>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</si>
  <si>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</si>
  <si>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</si>
  <si>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</si>
  <si>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</si>
  <si>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</si>
  <si>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</si>
  <si>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</si>
  <si>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</si>
  <si>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</si>
  <si>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</si>
  <si>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</si>
  <si>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</si>
  <si>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</si>
  <si>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</si>
  <si>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</si>
  <si>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</si>
  <si>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</si>
  <si>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</si>
  <si>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</si>
  <si>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</si>
  <si>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</si>
  <si>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</si>
  <si>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</si>
  <si>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</si>
  <si>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</si>
  <si>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</si>
  <si>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</si>
  <si>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</si>
  <si>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</si>
  <si>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</si>
  <si>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</si>
  <si>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</si>
  <si>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</si>
  <si>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</si>
  <si>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</si>
  <si>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</si>
  <si>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</si>
  <si>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</si>
  <si>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</si>
  <si>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</si>
  <si>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</si>
  <si>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</si>
  <si>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</si>
  <si>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</si>
  <si>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</si>
  <si>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</si>
  <si>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</si>
  <si>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</si>
  <si>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</si>
  <si>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</si>
  <si>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</si>
  <si>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</si>
  <si>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</si>
  <si>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</si>
  <si>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</si>
  <si>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</si>
  <si>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</si>
  <si>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</si>
  <si>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</si>
  <si>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</si>
  <si>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</si>
  <si>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</si>
  <si>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</si>
  <si>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</si>
  <si>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</si>
  <si>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</si>
  <si>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</si>
  <si>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</si>
  <si>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</si>
  <si>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</si>
  <si>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</si>
  <si>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</si>
  <si>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</si>
  <si>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</si>
  <si>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</si>
  <si>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</si>
  <si>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</si>
  <si>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</si>
  <si>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</si>
  <si>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</si>
  <si>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NOTA:</t>
  </si>
  <si>
    <t>Se incluyen los pagos realizados a diversos municipios del Estado por concepto del Fondo ISR.</t>
  </si>
  <si>
    <t xml:space="preserve"> I M P O R T E</t>
  </si>
  <si>
    <t>POR EL  PERIODO  DEL 1o. DE ENERO AL 30 DE SEPTIEMBRE DEL AÑO 2019</t>
  </si>
  <si>
    <t>PARTICIPACIONES  AL TERCER TRIMESTRE DEL AÑO 2019</t>
  </si>
  <si>
    <t>POR EL PERIODO DEL 1o. DE ENERO AL 30 DE SEPTIEMBRE DEL AÑO 2019</t>
  </si>
  <si>
    <t>EN EL  PERIODO  DEL 1o. DE ENERO AL 30 DE SEPTIEMBRE DEL AÑO 2019</t>
  </si>
  <si>
    <t>FONDO DE INFRAESTRUCTURA SOCIAL MUNICIPAL ( FAISM)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</si>
</sst>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206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87" fontId="1" fillId="0" borderId="0" applyFont="0" applyFill="0" applyBorder="0" applyAlignment="0" applyProtection="0"/>
  </cellStyleXfs>
  <cellXfs count="135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Border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3" fillId="2" borderId="0" xfId="0" applyFont="1" applyFill="1" applyBorder="1" applyAlignment="1" applyProtection="1">
      <alignment horizontal="centerContinuous"/>
    </xf>
    <xf numFmtId="37" fontId="8" fillId="2" borderId="0" xfId="0" applyFont="1" applyFill="1" applyBorder="1" applyAlignment="1" applyProtection="1">
      <alignment horizontal="centerContinuous"/>
    </xf>
    <xf numFmtId="37" fontId="0" fillId="0" borderId="0" xfId="0" applyFill="1" applyBorder="1"/>
    <xf numFmtId="37" fontId="0" fillId="0" borderId="0" xfId="0" applyBorder="1"/>
    <xf numFmtId="37" fontId="1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 applyProtection="1">
      <alignment horizontal="centerContinuous"/>
    </xf>
    <xf numFmtId="37" fontId="2" fillId="2" borderId="0" xfId="0" applyFont="1" applyFill="1" applyBorder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Border="1" applyAlignment="1">
      <alignment horizontal="center"/>
    </xf>
    <xf numFmtId="37" fontId="3" fillId="3" borderId="2" xfId="0" applyFont="1" applyFill="1" applyBorder="1" applyAlignment="1" applyProtection="1">
      <alignment horizontal="left" indent="1"/>
    </xf>
    <xf numFmtId="206" fontId="3" fillId="3" borderId="2" xfId="1" applyNumberFormat="1" applyFont="1" applyFill="1" applyBorder="1" applyAlignment="1">
      <alignment horizontal="right"/>
    </xf>
    <xf numFmtId="37" fontId="3" fillId="3" borderId="3" xfId="0" applyFont="1" applyFill="1" applyBorder="1" applyAlignment="1" applyProtection="1">
      <alignment horizontal="left" indent="1"/>
    </xf>
    <xf numFmtId="206" fontId="3" fillId="3" borderId="3" xfId="1" applyNumberFormat="1" applyFont="1" applyFill="1" applyBorder="1" applyAlignment="1">
      <alignment horizontal="right"/>
    </xf>
    <xf numFmtId="37" fontId="10" fillId="0" borderId="0" xfId="0" applyFont="1"/>
    <xf numFmtId="206" fontId="3" fillId="3" borderId="4" xfId="1" applyNumberFormat="1" applyFont="1" applyFill="1" applyBorder="1" applyAlignment="1">
      <alignment horizontal="right"/>
    </xf>
    <xf numFmtId="37" fontId="3" fillId="2" borderId="0" xfId="0" applyFont="1" applyFill="1" applyBorder="1" applyAlignment="1">
      <alignment horizontal="center"/>
    </xf>
    <xf numFmtId="37" fontId="0" fillId="0" borderId="5" xfId="0" applyBorder="1"/>
    <xf numFmtId="206" fontId="3" fillId="0" borderId="5" xfId="1" applyNumberFormat="1" applyFont="1" applyFill="1" applyBorder="1" applyAlignment="1">
      <alignment horizontal="right"/>
    </xf>
    <xf numFmtId="206" fontId="5" fillId="0" borderId="5" xfId="1" applyNumberFormat="1" applyFont="1" applyFill="1" applyBorder="1" applyAlignment="1">
      <alignment horizontal="right"/>
    </xf>
    <xf numFmtId="3" fontId="11" fillId="0" borderId="5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7" fontId="2" fillId="0" borderId="0" xfId="0" applyFont="1" applyFill="1"/>
    <xf numFmtId="37" fontId="4" fillId="0" borderId="0" xfId="0" applyNumberFormat="1" applyFont="1" applyBorder="1" applyAlignment="1">
      <alignment horizontal="center"/>
    </xf>
    <xf numFmtId="37" fontId="4" fillId="0" borderId="0" xfId="0" applyFont="1" applyBorder="1" applyAlignment="1">
      <alignment horizontal="center"/>
    </xf>
    <xf numFmtId="187" fontId="3" fillId="3" borderId="6" xfId="1" applyFont="1" applyFill="1" applyBorder="1" applyAlignment="1"/>
    <xf numFmtId="187" fontId="3" fillId="3" borderId="4" xfId="1" applyFont="1" applyFill="1" applyBorder="1" applyAlignment="1"/>
    <xf numFmtId="3" fontId="3" fillId="0" borderId="0" xfId="0" quotePrefix="1" applyNumberFormat="1" applyFont="1" applyAlignment="1">
      <alignment horizontal="left"/>
    </xf>
    <xf numFmtId="206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Border="1" applyAlignment="1">
      <alignment horizontal="center"/>
    </xf>
    <xf numFmtId="37" fontId="6" fillId="2" borderId="0" xfId="0" applyFont="1" applyFill="1" applyBorder="1" applyAlignment="1" applyProtection="1">
      <alignment horizontal="center"/>
    </xf>
    <xf numFmtId="37" fontId="0" fillId="2" borderId="0" xfId="0" applyFill="1" applyBorder="1"/>
    <xf numFmtId="37" fontId="3" fillId="3" borderId="3" xfId="0" applyFont="1" applyFill="1" applyBorder="1"/>
    <xf numFmtId="37" fontId="2" fillId="0" borderId="0" xfId="0" applyFont="1" applyAlignment="1">
      <alignment vertical="center"/>
    </xf>
    <xf numFmtId="37" fontId="8" fillId="2" borderId="0" xfId="0" applyFont="1" applyFill="1" applyBorder="1" applyAlignment="1" applyProtection="1">
      <alignment horizontal="centerContinuous" vertical="center"/>
    </xf>
    <xf numFmtId="37" fontId="2" fillId="2" borderId="0" xfId="0" applyFont="1" applyFill="1" applyBorder="1" applyAlignment="1">
      <alignment horizontal="centerContinuous" vertical="center"/>
    </xf>
    <xf numFmtId="37" fontId="7" fillId="0" borderId="0" xfId="0" applyFont="1" applyAlignment="1" applyProtection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6" fillId="0" borderId="0" xfId="0" applyFont="1"/>
    <xf numFmtId="37" fontId="12" fillId="0" borderId="0" xfId="0" applyFont="1"/>
    <xf numFmtId="37" fontId="5" fillId="4" borderId="7" xfId="0" applyFont="1" applyFill="1" applyBorder="1" applyAlignment="1" applyProtection="1">
      <alignment wrapText="1"/>
    </xf>
    <xf numFmtId="37" fontId="1" fillId="4" borderId="7" xfId="0" applyFont="1" applyFill="1" applyBorder="1" applyProtection="1"/>
    <xf numFmtId="37" fontId="8" fillId="4" borderId="7" xfId="0" applyFont="1" applyFill="1" applyBorder="1"/>
    <xf numFmtId="39" fontId="8" fillId="4" borderId="7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wrapText="1"/>
    </xf>
    <xf numFmtId="37" fontId="1" fillId="4" borderId="2" xfId="0" applyFont="1" applyFill="1" applyBorder="1" applyProtection="1"/>
    <xf numFmtId="37" fontId="0" fillId="4" borderId="0" xfId="0" applyFill="1"/>
    <xf numFmtId="39" fontId="0" fillId="4" borderId="2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wrapText="1" indent="1"/>
    </xf>
    <xf numFmtId="37" fontId="1" fillId="4" borderId="3" xfId="0" applyNumberFormat="1" applyFont="1" applyFill="1" applyBorder="1" applyAlignment="1" applyProtection="1"/>
    <xf numFmtId="37" fontId="5" fillId="4" borderId="5" xfId="0" applyFont="1" applyFill="1" applyBorder="1" applyAlignment="1" applyProtection="1">
      <alignment horizontal="left" indent="1"/>
    </xf>
    <xf numFmtId="37" fontId="3" fillId="4" borderId="5" xfId="0" applyFont="1" applyFill="1" applyBorder="1" applyProtection="1"/>
    <xf numFmtId="37" fontId="1" fillId="4" borderId="8" xfId="0" applyFont="1" applyFill="1" applyBorder="1" applyProtection="1"/>
    <xf numFmtId="39" fontId="8" fillId="4" borderId="3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indent="1"/>
    </xf>
    <xf numFmtId="37" fontId="1" fillId="4" borderId="2" xfId="0" applyNumberFormat="1" applyFont="1" applyFill="1" applyBorder="1" applyAlignment="1" applyProtection="1"/>
    <xf numFmtId="37" fontId="1" fillId="4" borderId="5" xfId="0" applyFont="1" applyFill="1" applyBorder="1" applyProtection="1"/>
    <xf numFmtId="39" fontId="1" fillId="4" borderId="2" xfId="0" applyNumberFormat="1" applyFont="1" applyFill="1" applyBorder="1" applyAlignment="1" applyProtection="1">
      <alignment horizontal="right"/>
    </xf>
    <xf numFmtId="37" fontId="12" fillId="4" borderId="5" xfId="0" applyFont="1" applyFill="1" applyBorder="1" applyAlignment="1" applyProtection="1">
      <alignment horizontal="left" indent="1"/>
    </xf>
    <xf numFmtId="37" fontId="8" fillId="4" borderId="9" xfId="0" applyFont="1" applyFill="1" applyBorder="1"/>
    <xf numFmtId="39" fontId="8" fillId="4" borderId="10" xfId="0" applyNumberFormat="1" applyFont="1" applyFill="1" applyBorder="1" applyAlignment="1" applyProtection="1">
      <alignment horizontal="right"/>
    </xf>
    <xf numFmtId="37" fontId="3" fillId="4" borderId="8" xfId="0" applyFont="1" applyFill="1" applyBorder="1" applyProtection="1"/>
    <xf numFmtId="39" fontId="1" fillId="4" borderId="3" xfId="0" applyNumberFormat="1" applyFont="1" applyFill="1" applyBorder="1" applyAlignment="1" applyProtection="1">
      <alignment horizontal="right"/>
    </xf>
    <xf numFmtId="37" fontId="13" fillId="5" borderId="11" xfId="0" applyFont="1" applyFill="1" applyBorder="1" applyAlignment="1">
      <alignment horizontal="centerContinuous" vertical="center" wrapText="1"/>
    </xf>
    <xf numFmtId="37" fontId="13" fillId="5" borderId="12" xfId="0" applyFont="1" applyFill="1" applyBorder="1" applyAlignment="1">
      <alignment horizontal="centerContinuous" vertical="center"/>
    </xf>
    <xf numFmtId="37" fontId="13" fillId="5" borderId="3" xfId="0" applyFont="1" applyFill="1" applyBorder="1" applyAlignment="1">
      <alignment horizontal="center" vertical="center"/>
    </xf>
    <xf numFmtId="37" fontId="13" fillId="5" borderId="3" xfId="0" applyFont="1" applyFill="1" applyBorder="1" applyAlignment="1">
      <alignment horizontal="centerContinuous" vertical="center"/>
    </xf>
    <xf numFmtId="37" fontId="3" fillId="4" borderId="7" xfId="0" applyFont="1" applyFill="1" applyBorder="1" applyAlignment="1" applyProtection="1">
      <alignment horizontal="left" indent="1"/>
    </xf>
    <xf numFmtId="206" fontId="3" fillId="4" borderId="7" xfId="1" applyNumberFormat="1" applyFont="1" applyFill="1" applyBorder="1" applyAlignment="1">
      <alignment horizontal="right"/>
    </xf>
    <xf numFmtId="187" fontId="3" fillId="4" borderId="13" xfId="1" applyFont="1" applyFill="1" applyBorder="1" applyAlignment="1"/>
    <xf numFmtId="37" fontId="3" fillId="6" borderId="2" xfId="0" applyFont="1" applyFill="1" applyBorder="1" applyAlignment="1" applyProtection="1">
      <alignment horizontal="left" indent="1"/>
    </xf>
    <xf numFmtId="206" fontId="3" fillId="6" borderId="2" xfId="1" applyNumberFormat="1" applyFont="1" applyFill="1" applyBorder="1" applyAlignment="1">
      <alignment horizontal="right"/>
    </xf>
    <xf numFmtId="206" fontId="3" fillId="6" borderId="6" xfId="1" applyNumberFormat="1" applyFont="1" applyFill="1" applyBorder="1" applyAlignment="1">
      <alignment horizontal="right"/>
    </xf>
    <xf numFmtId="187" fontId="3" fillId="6" borderId="6" xfId="1" applyFont="1" applyFill="1" applyBorder="1" applyAlignment="1"/>
    <xf numFmtId="37" fontId="5" fillId="6" borderId="2" xfId="0" applyFont="1" applyFill="1" applyBorder="1" applyAlignment="1" applyProtection="1">
      <alignment horizontal="left" indent="1"/>
    </xf>
    <xf numFmtId="206" fontId="5" fillId="6" borderId="2" xfId="1" applyNumberFormat="1" applyFont="1" applyFill="1" applyBorder="1" applyAlignment="1">
      <alignment horizontal="right"/>
    </xf>
    <xf numFmtId="187" fontId="5" fillId="6" borderId="6" xfId="1" applyFont="1" applyFill="1" applyBorder="1" applyAlignment="1"/>
    <xf numFmtId="37" fontId="3" fillId="6" borderId="3" xfId="0" applyFont="1" applyFill="1" applyBorder="1" applyAlignment="1" applyProtection="1">
      <alignment horizontal="left" indent="1"/>
    </xf>
    <xf numFmtId="206" fontId="3" fillId="6" borderId="3" xfId="1" applyNumberFormat="1" applyFont="1" applyFill="1" applyBorder="1" applyAlignment="1">
      <alignment horizontal="right"/>
    </xf>
    <xf numFmtId="206" fontId="3" fillId="6" borderId="4" xfId="1" applyNumberFormat="1" applyFont="1" applyFill="1" applyBorder="1" applyAlignment="1">
      <alignment horizontal="right"/>
    </xf>
    <xf numFmtId="187" fontId="3" fillId="6" borderId="4" xfId="1" applyFont="1" applyFill="1" applyBorder="1" applyAlignment="1"/>
    <xf numFmtId="37" fontId="11" fillId="5" borderId="7" xfId="0" applyFont="1" applyFill="1" applyBorder="1"/>
    <xf numFmtId="37" fontId="11" fillId="5" borderId="13" xfId="0" applyNumberFormat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/>
    </xf>
    <xf numFmtId="37" fontId="11" fillId="5" borderId="3" xfId="0" quotePrefix="1" applyFont="1" applyFill="1" applyBorder="1" applyAlignment="1" applyProtection="1">
      <alignment horizontal="center" vertical="top"/>
    </xf>
    <xf numFmtId="37" fontId="11" fillId="5" borderId="4" xfId="0" applyNumberFormat="1" applyFont="1" applyFill="1" applyBorder="1" applyAlignment="1" applyProtection="1">
      <alignment horizontal="center" vertical="center"/>
    </xf>
    <xf numFmtId="37" fontId="11" fillId="5" borderId="3" xfId="0" applyNumberFormat="1" applyFont="1" applyFill="1" applyBorder="1" applyAlignment="1" applyProtection="1">
      <alignment horizontal="center" vertical="center"/>
    </xf>
    <xf numFmtId="206" fontId="5" fillId="6" borderId="3" xfId="1" applyNumberFormat="1" applyFont="1" applyFill="1" applyBorder="1" applyAlignment="1">
      <alignment horizontal="right"/>
    </xf>
    <xf numFmtId="37" fontId="11" fillId="5" borderId="14" xfId="0" applyFont="1" applyFill="1" applyBorder="1" applyAlignment="1" applyProtection="1">
      <alignment horizontal="center" vertical="center"/>
    </xf>
    <xf numFmtId="37" fontId="11" fillId="5" borderId="5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206" fontId="3" fillId="4" borderId="13" xfId="1" applyNumberFormat="1" applyFont="1" applyFill="1" applyBorder="1" applyAlignment="1">
      <alignment horizontal="right"/>
    </xf>
    <xf numFmtId="37" fontId="3" fillId="4" borderId="7" xfId="0" applyFont="1" applyFill="1" applyBorder="1"/>
    <xf numFmtId="206" fontId="3" fillId="6" borderId="0" xfId="1" applyNumberFormat="1" applyFont="1" applyFill="1" applyBorder="1" applyAlignment="1">
      <alignment horizontal="right"/>
    </xf>
    <xf numFmtId="37" fontId="3" fillId="6" borderId="2" xfId="0" applyFont="1" applyFill="1" applyBorder="1"/>
    <xf numFmtId="37" fontId="8" fillId="5" borderId="11" xfId="0" applyFont="1" applyFill="1" applyBorder="1" applyAlignment="1">
      <alignment horizontal="center" vertical="center"/>
    </xf>
    <xf numFmtId="37" fontId="8" fillId="5" borderId="11" xfId="0" applyFont="1" applyFill="1" applyBorder="1" applyAlignment="1" applyProtection="1">
      <alignment horizontal="center" vertical="center"/>
    </xf>
    <xf numFmtId="37" fontId="8" fillId="5" borderId="15" xfId="0" applyFont="1" applyFill="1" applyBorder="1" applyAlignment="1" applyProtection="1">
      <alignment horizontal="center" vertical="center"/>
    </xf>
    <xf numFmtId="37" fontId="3" fillId="7" borderId="2" xfId="0" applyFont="1" applyFill="1" applyBorder="1" applyAlignment="1" applyProtection="1">
      <alignment horizontal="left" indent="1"/>
    </xf>
    <xf numFmtId="206" fontId="3" fillId="7" borderId="2" xfId="1" applyNumberFormat="1" applyFont="1" applyFill="1" applyBorder="1" applyAlignment="1">
      <alignment horizontal="right"/>
    </xf>
    <xf numFmtId="187" fontId="3" fillId="7" borderId="6" xfId="1" applyFont="1" applyFill="1" applyBorder="1" applyAlignment="1"/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3" fillId="2" borderId="0" xfId="0" applyFont="1" applyFill="1" applyBorder="1" applyAlignment="1" applyProtection="1">
      <alignment horizontal="center"/>
    </xf>
    <xf numFmtId="206" fontId="3" fillId="7" borderId="6" xfId="1" applyNumberFormat="1" applyFont="1" applyFill="1" applyBorder="1" applyAlignment="1">
      <alignment horizontal="right"/>
    </xf>
    <xf numFmtId="206" fontId="3" fillId="7" borderId="0" xfId="1" applyNumberFormat="1" applyFont="1" applyFill="1" applyBorder="1" applyAlignment="1">
      <alignment horizontal="right"/>
    </xf>
    <xf numFmtId="37" fontId="5" fillId="5" borderId="13" xfId="0" applyNumberFormat="1" applyFont="1" applyFill="1" applyBorder="1" applyAlignment="1" applyProtection="1">
      <alignment horizontal="center" vertical="center"/>
    </xf>
    <xf numFmtId="37" fontId="5" fillId="5" borderId="7" xfId="0" applyFont="1" applyFill="1" applyBorder="1" applyAlignment="1">
      <alignment horizontal="center" vertical="center"/>
    </xf>
    <xf numFmtId="37" fontId="5" fillId="5" borderId="4" xfId="0" applyNumberFormat="1" applyFont="1" applyFill="1" applyBorder="1" applyAlignment="1" applyProtection="1">
      <alignment horizontal="center" vertical="center"/>
    </xf>
    <xf numFmtId="37" fontId="5" fillId="5" borderId="3" xfId="0" applyNumberFormat="1" applyFont="1" applyFill="1" applyBorder="1" applyAlignment="1" applyProtection="1">
      <alignment horizontal="center" vertical="center"/>
    </xf>
    <xf numFmtId="37" fontId="3" fillId="2" borderId="0" xfId="0" applyFont="1" applyFill="1" applyBorder="1" applyAlignment="1">
      <alignment horizontal="center"/>
    </xf>
    <xf numFmtId="37" fontId="13" fillId="5" borderId="7" xfId="0" applyFont="1" applyFill="1" applyBorder="1" applyAlignment="1" applyProtection="1">
      <alignment horizontal="center" vertical="center"/>
    </xf>
    <xf numFmtId="37" fontId="13" fillId="5" borderId="3" xfId="0" applyFont="1" applyFill="1" applyBorder="1" applyAlignment="1" applyProtection="1">
      <alignment horizontal="center" vertical="center"/>
    </xf>
    <xf numFmtId="37" fontId="8" fillId="2" borderId="0" xfId="0" applyFont="1" applyFill="1" applyBorder="1" applyAlignment="1" applyProtection="1">
      <alignment horizontal="center" vertical="center"/>
    </xf>
    <xf numFmtId="37" fontId="7" fillId="0" borderId="0" xfId="0" applyFont="1" applyAlignment="1" applyProtection="1">
      <alignment horizontal="center"/>
    </xf>
    <xf numFmtId="37" fontId="3" fillId="2" borderId="0" xfId="0" applyFont="1" applyFill="1" applyBorder="1" applyAlignment="1">
      <alignment horizontal="center" vertical="center"/>
    </xf>
    <xf numFmtId="37" fontId="8" fillId="2" borderId="0" xfId="0" applyFont="1" applyFill="1" applyBorder="1" applyAlignment="1" applyProtection="1">
      <alignment horizontal="center"/>
    </xf>
    <xf numFmtId="37" fontId="5" fillId="5" borderId="7" xfId="0" quotePrefix="1" applyFont="1" applyFill="1" applyBorder="1" applyAlignment="1" applyProtection="1">
      <alignment horizontal="center" vertical="center"/>
    </xf>
    <xf numFmtId="37" fontId="5" fillId="5" borderId="3" xfId="0" quotePrefix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 wrapText="1"/>
    </xf>
    <xf numFmtId="37" fontId="11" fillId="5" borderId="2" xfId="0" applyFont="1" applyFill="1" applyBorder="1" applyAlignment="1">
      <alignment horizontal="center" vertical="center" wrapText="1"/>
    </xf>
    <xf numFmtId="37" fontId="11" fillId="5" borderId="3" xfId="0" applyFont="1" applyFill="1" applyBorder="1" applyAlignment="1">
      <alignment horizontal="center" vertical="center" wrapText="1"/>
    </xf>
    <xf numFmtId="37" fontId="11" fillId="5" borderId="7" xfId="0" applyFont="1" applyFill="1" applyBorder="1" applyAlignment="1" applyProtection="1">
      <alignment horizontal="center" vertical="center"/>
    </xf>
    <xf numFmtId="37" fontId="11" fillId="5" borderId="2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workbookViewId="0">
      <selection activeCell="B23" sqref="B23"/>
    </sheetView>
  </sheetViews>
  <sheetFormatPr baseColWidth="10" defaultRowHeight="12.75" x14ac:dyDescent="0.2"/>
  <cols>
    <col min="1" max="1" width="2" customWidth="1"/>
    <col min="2" max="2" width="53.42578125" customWidth="1"/>
    <col min="3" max="3" width="14.28515625" customWidth="1"/>
    <col min="4" max="4" width="17" bestFit="1" customWidth="1"/>
    <col min="5" max="5" width="13.28515625" bestFit="1" customWidth="1"/>
    <col min="6" max="6" width="1.42578125" customWidth="1"/>
  </cols>
  <sheetData>
    <row r="1" spans="2:6" ht="15.75" x14ac:dyDescent="0.25">
      <c r="B1" s="13" t="s">
        <v>0</v>
      </c>
      <c r="C1" s="12"/>
      <c r="D1" s="12"/>
      <c r="E1" s="12"/>
      <c r="F1" s="12"/>
    </row>
    <row r="2" spans="2:6" x14ac:dyDescent="0.2">
      <c r="B2" s="8" t="s">
        <v>139</v>
      </c>
      <c r="C2" s="14"/>
      <c r="D2" s="14"/>
      <c r="E2" s="14"/>
      <c r="F2" s="14"/>
    </row>
    <row r="3" spans="2:6" x14ac:dyDescent="0.2">
      <c r="B3" s="8" t="s">
        <v>293</v>
      </c>
      <c r="C3" s="14"/>
      <c r="D3" s="14"/>
      <c r="E3" s="14"/>
      <c r="F3" s="14"/>
    </row>
    <row r="4" spans="2:6" x14ac:dyDescent="0.2">
      <c r="B4" s="5" t="s">
        <v>5</v>
      </c>
      <c r="C4" s="14"/>
      <c r="D4" s="14"/>
      <c r="E4" s="14"/>
      <c r="F4" s="14"/>
    </row>
    <row r="5" spans="2:6" ht="12" customHeight="1" x14ac:dyDescent="0.2">
      <c r="B5" s="105" t="s">
        <v>141</v>
      </c>
      <c r="C5" s="105"/>
      <c r="D5" s="106" t="s">
        <v>292</v>
      </c>
      <c r="E5" s="107" t="s">
        <v>136</v>
      </c>
    </row>
    <row r="6" spans="2:6" hidden="1" x14ac:dyDescent="0.2">
      <c r="B6" s="39"/>
      <c r="C6" s="39"/>
      <c r="D6" s="40"/>
      <c r="E6" s="41"/>
    </row>
    <row r="7" spans="2:6" x14ac:dyDescent="0.2">
      <c r="B7" s="50" t="s">
        <v>143</v>
      </c>
      <c r="C7" s="51"/>
      <c r="D7" s="52">
        <f>SUM(C8:C9)</f>
        <v>5170189913</v>
      </c>
      <c r="E7" s="53">
        <f>D7/$D$15*100</f>
        <v>53.608467474849306</v>
      </c>
    </row>
    <row r="8" spans="2:6" ht="25.5" customHeight="1" x14ac:dyDescent="0.2">
      <c r="B8" s="54" t="s">
        <v>143</v>
      </c>
      <c r="C8" s="55">
        <f>+'PARTIC FEDMUNIC2019'!D146</f>
        <v>5169269710</v>
      </c>
      <c r="D8" s="56"/>
      <c r="E8" s="57">
        <f>C8/$D$15*100</f>
        <v>53.598926109169156</v>
      </c>
    </row>
    <row r="9" spans="2:6" x14ac:dyDescent="0.2">
      <c r="B9" s="58" t="s">
        <v>142</v>
      </c>
      <c r="C9" s="59">
        <f>+'PARTIC FEDMUNIC2019'!D147</f>
        <v>920203</v>
      </c>
      <c r="D9" s="56"/>
      <c r="E9" s="57">
        <f>C9/$D$15*100</f>
        <v>9.54136568015055E-3</v>
      </c>
    </row>
    <row r="10" spans="2:6" ht="31.5" customHeight="1" x14ac:dyDescent="0.2">
      <c r="B10" s="60" t="s">
        <v>140</v>
      </c>
      <c r="C10" s="61"/>
      <c r="D10" s="62">
        <f>SUM(C11:C12)</f>
        <v>4474163221</v>
      </c>
      <c r="E10" s="63">
        <f>D10/$D$15*100</f>
        <v>46.391532525150694</v>
      </c>
    </row>
    <row r="11" spans="2:6" x14ac:dyDescent="0.2">
      <c r="B11" s="64" t="s">
        <v>297</v>
      </c>
      <c r="C11" s="65">
        <f>+'FDO INF SOC MUNICIP2019'!D146</f>
        <v>2394715063</v>
      </c>
      <c r="D11" s="66"/>
      <c r="E11" s="67">
        <f>C11/$D$15*100</f>
        <v>24.830229977350392</v>
      </c>
    </row>
    <row r="12" spans="2:6" x14ac:dyDescent="0.2">
      <c r="B12" s="64" t="s">
        <v>137</v>
      </c>
      <c r="C12" s="59">
        <f>+'FDO FORTAMUN2019'!D151</f>
        <v>2079448158</v>
      </c>
      <c r="D12" s="66"/>
      <c r="E12" s="67">
        <f>C12/$D$15*100</f>
        <v>21.561302547800299</v>
      </c>
    </row>
    <row r="13" spans="2:6" x14ac:dyDescent="0.2">
      <c r="B13" s="64"/>
      <c r="C13" s="61"/>
      <c r="D13" s="66"/>
      <c r="E13" s="67"/>
    </row>
    <row r="14" spans="2:6" x14ac:dyDescent="0.2">
      <c r="B14" s="61"/>
      <c r="C14" s="61"/>
      <c r="D14" s="66"/>
      <c r="E14" s="67"/>
    </row>
    <row r="15" spans="2:6" ht="13.5" thickBot="1" x14ac:dyDescent="0.25">
      <c r="B15" s="68" t="s">
        <v>138</v>
      </c>
      <c r="C15" s="61"/>
      <c r="D15" s="69">
        <f>SUM(D7:D10)</f>
        <v>9644353134</v>
      </c>
      <c r="E15" s="70">
        <f>SUM(E8:E10)</f>
        <v>100</v>
      </c>
    </row>
    <row r="16" spans="2:6" ht="13.5" thickTop="1" x14ac:dyDescent="0.2">
      <c r="B16" s="71"/>
      <c r="C16" s="71"/>
      <c r="D16" s="62"/>
      <c r="E16" s="72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53"/>
  <sheetViews>
    <sheetView showGridLines="0" topLeftCell="A135" workbookViewId="0">
      <selection activeCell="A99" sqref="A99:G153"/>
    </sheetView>
  </sheetViews>
  <sheetFormatPr baseColWidth="10" defaultColWidth="8.42578125" defaultRowHeight="12.75" x14ac:dyDescent="0.2"/>
  <cols>
    <col min="1" max="1" width="2" customWidth="1"/>
    <col min="2" max="2" width="23.28515625" style="4" customWidth="1"/>
    <col min="3" max="3" width="17.42578125" customWidth="1"/>
    <col min="4" max="4" width="19" customWidth="1"/>
    <col min="5" max="5" width="21" style="21" customWidth="1"/>
    <col min="6" max="6" width="14.5703125" style="21" customWidth="1"/>
    <col min="7" max="7" width="2" customWidth="1"/>
    <col min="8" max="8" width="19.42578125" customWidth="1"/>
    <col min="9" max="9" width="15.7109375" customWidth="1"/>
  </cols>
  <sheetData>
    <row r="1" spans="2:9" ht="12" customHeight="1" x14ac:dyDescent="0.2">
      <c r="B1" s="11"/>
      <c r="C1" s="12"/>
      <c r="D1" s="12"/>
      <c r="E1" s="12"/>
      <c r="F1" s="12"/>
    </row>
    <row r="2" spans="2:9" ht="13.5" customHeight="1" x14ac:dyDescent="0.25">
      <c r="B2" s="13" t="s">
        <v>0</v>
      </c>
      <c r="C2" s="12"/>
      <c r="D2" s="12"/>
      <c r="E2" s="12"/>
      <c r="F2" s="12"/>
    </row>
    <row r="3" spans="2:9" s="2" customFormat="1" ht="16.5" customHeight="1" x14ac:dyDescent="0.2">
      <c r="B3" s="44" t="s">
        <v>4</v>
      </c>
      <c r="C3" s="14"/>
      <c r="D3" s="14"/>
      <c r="E3" s="14"/>
      <c r="F3" s="14"/>
    </row>
    <row r="4" spans="2:9" ht="16.149999999999999" customHeight="1" x14ac:dyDescent="0.2">
      <c r="B4" s="44" t="s">
        <v>293</v>
      </c>
      <c r="C4" s="14"/>
      <c r="D4" s="14"/>
      <c r="E4" s="14"/>
      <c r="F4" s="14"/>
    </row>
    <row r="5" spans="2:9" x14ac:dyDescent="0.2">
      <c r="B5" s="120" t="s">
        <v>145</v>
      </c>
      <c r="C5" s="120"/>
      <c r="D5" s="120"/>
      <c r="E5" s="120"/>
      <c r="F5" s="120"/>
    </row>
    <row r="6" spans="2:9" ht="6" customHeight="1" x14ac:dyDescent="0.2">
      <c r="B6" s="6"/>
      <c r="C6" s="15"/>
      <c r="D6" s="15"/>
      <c r="E6" s="15"/>
      <c r="F6" s="15"/>
    </row>
    <row r="7" spans="2:9" ht="20.25" customHeight="1" x14ac:dyDescent="0.2">
      <c r="B7" s="121" t="s">
        <v>6</v>
      </c>
      <c r="C7" s="73" t="s">
        <v>294</v>
      </c>
      <c r="D7" s="74"/>
      <c r="E7" s="73" t="s">
        <v>131</v>
      </c>
      <c r="F7" s="74"/>
      <c r="G7" s="27"/>
      <c r="H7" s="28"/>
      <c r="I7" s="10"/>
    </row>
    <row r="8" spans="2:9" ht="16.5" customHeight="1" x14ac:dyDescent="0.2">
      <c r="B8" s="122"/>
      <c r="C8" s="75" t="s">
        <v>7</v>
      </c>
      <c r="D8" s="76" t="s">
        <v>8</v>
      </c>
      <c r="E8" s="75" t="s">
        <v>1</v>
      </c>
      <c r="F8" s="76" t="s">
        <v>2</v>
      </c>
      <c r="G8" s="27"/>
      <c r="H8" s="28"/>
      <c r="I8" s="10"/>
    </row>
    <row r="9" spans="2:9" s="10" customFormat="1" ht="12" hidden="1" customHeight="1" x14ac:dyDescent="0.2">
      <c r="B9" s="7"/>
      <c r="C9" s="5"/>
      <c r="D9" s="5"/>
      <c r="E9" s="5"/>
      <c r="F9" s="5"/>
      <c r="G9" s="16"/>
      <c r="H9" s="16"/>
    </row>
    <row r="10" spans="2:9" ht="17.25" customHeight="1" x14ac:dyDescent="0.2">
      <c r="B10" s="77" t="s">
        <v>9</v>
      </c>
      <c r="C10" s="78">
        <v>18459735</v>
      </c>
      <c r="D10" s="78">
        <v>18882332</v>
      </c>
      <c r="E10" s="78">
        <f>D10-C10</f>
        <v>422597</v>
      </c>
      <c r="F10" s="79">
        <f t="shared" ref="F10:F47" si="0">E10/C10*100</f>
        <v>2.2892907184203888</v>
      </c>
      <c r="G10" s="3"/>
      <c r="H10" s="3"/>
    </row>
    <row r="11" spans="2:9" ht="15" customHeight="1" x14ac:dyDescent="0.2">
      <c r="B11" s="108" t="s">
        <v>10</v>
      </c>
      <c r="C11" s="109">
        <v>40459984</v>
      </c>
      <c r="D11" s="109">
        <v>41616541</v>
      </c>
      <c r="E11" s="109">
        <f>D11-C11</f>
        <v>1156557</v>
      </c>
      <c r="F11" s="110">
        <f t="shared" si="0"/>
        <v>2.8585206558658056</v>
      </c>
      <c r="G11" s="3"/>
      <c r="H11" s="3"/>
    </row>
    <row r="12" spans="2:9" ht="17.25" customHeight="1" x14ac:dyDescent="0.2">
      <c r="B12" s="77" t="s">
        <v>11</v>
      </c>
      <c r="C12" s="78">
        <v>28969022</v>
      </c>
      <c r="D12" s="78">
        <v>29987536</v>
      </c>
      <c r="E12" s="78">
        <f t="shared" ref="E12:E47" si="1">D12-C12</f>
        <v>1018514</v>
      </c>
      <c r="F12" s="79">
        <f t="shared" si="0"/>
        <v>3.5158729210810082</v>
      </c>
      <c r="G12" s="3"/>
      <c r="H12" s="3"/>
    </row>
    <row r="13" spans="2:9" ht="15" customHeight="1" x14ac:dyDescent="0.2">
      <c r="B13" s="108" t="s">
        <v>12</v>
      </c>
      <c r="C13" s="109">
        <v>20964206</v>
      </c>
      <c r="D13" s="109">
        <v>20603163</v>
      </c>
      <c r="E13" s="109">
        <f t="shared" si="1"/>
        <v>-361043</v>
      </c>
      <c r="F13" s="110">
        <f t="shared" si="0"/>
        <v>-1.7221878090684664</v>
      </c>
      <c r="G13" s="3"/>
      <c r="H13" s="3"/>
    </row>
    <row r="14" spans="2:9" ht="17.25" customHeight="1" x14ac:dyDescent="0.2">
      <c r="B14" s="77" t="s">
        <v>13</v>
      </c>
      <c r="C14" s="78">
        <v>18411242</v>
      </c>
      <c r="D14" s="78">
        <v>18803457</v>
      </c>
      <c r="E14" s="78">
        <f t="shared" si="1"/>
        <v>392215</v>
      </c>
      <c r="F14" s="79">
        <f t="shared" si="0"/>
        <v>2.1303016928461425</v>
      </c>
      <c r="G14" s="3"/>
      <c r="H14" s="3"/>
    </row>
    <row r="15" spans="2:9" ht="15" customHeight="1" x14ac:dyDescent="0.2">
      <c r="B15" s="108" t="s">
        <v>14</v>
      </c>
      <c r="C15" s="109">
        <v>121127936</v>
      </c>
      <c r="D15" s="109">
        <v>124138773</v>
      </c>
      <c r="E15" s="109">
        <f t="shared" si="1"/>
        <v>3010837</v>
      </c>
      <c r="F15" s="110">
        <f t="shared" si="0"/>
        <v>2.4856668902539543</v>
      </c>
      <c r="G15" s="3"/>
      <c r="H15" s="3"/>
    </row>
    <row r="16" spans="2:9" ht="17.25" customHeight="1" x14ac:dyDescent="0.2">
      <c r="B16" s="77" t="s">
        <v>15</v>
      </c>
      <c r="C16" s="78">
        <v>14144111</v>
      </c>
      <c r="D16" s="78">
        <v>14322435</v>
      </c>
      <c r="E16" s="78">
        <f>D16-C16</f>
        <v>178324</v>
      </c>
      <c r="F16" s="79">
        <f t="shared" si="0"/>
        <v>1.2607649925824254</v>
      </c>
      <c r="G16" s="3"/>
      <c r="H16" s="3"/>
    </row>
    <row r="17" spans="2:8" ht="15" customHeight="1" x14ac:dyDescent="0.2">
      <c r="B17" s="108" t="s">
        <v>16</v>
      </c>
      <c r="C17" s="109">
        <v>66732811</v>
      </c>
      <c r="D17" s="109">
        <v>65580078</v>
      </c>
      <c r="E17" s="109">
        <f t="shared" si="1"/>
        <v>-1152733</v>
      </c>
      <c r="F17" s="110">
        <f t="shared" si="0"/>
        <v>-1.7273856484181374</v>
      </c>
      <c r="G17" s="3"/>
      <c r="H17" s="3"/>
    </row>
    <row r="18" spans="2:8" ht="17.25" customHeight="1" x14ac:dyDescent="0.2">
      <c r="B18" s="77" t="s">
        <v>17</v>
      </c>
      <c r="C18" s="78">
        <v>42487052</v>
      </c>
      <c r="D18" s="78">
        <v>47232983</v>
      </c>
      <c r="E18" s="78">
        <f t="shared" si="1"/>
        <v>4745931</v>
      </c>
      <c r="F18" s="79">
        <f t="shared" si="0"/>
        <v>11.170299600923125</v>
      </c>
      <c r="G18" s="3"/>
      <c r="H18" s="3"/>
    </row>
    <row r="19" spans="2:8" ht="15" customHeight="1" x14ac:dyDescent="0.2">
      <c r="B19" s="108" t="s">
        <v>18</v>
      </c>
      <c r="C19" s="109">
        <v>68418894</v>
      </c>
      <c r="D19" s="109">
        <v>68889525</v>
      </c>
      <c r="E19" s="109">
        <f t="shared" si="1"/>
        <v>470631</v>
      </c>
      <c r="F19" s="110">
        <f t="shared" si="0"/>
        <v>0.68786700936732481</v>
      </c>
      <c r="G19" s="3"/>
      <c r="H19" s="3"/>
    </row>
    <row r="20" spans="2:8" ht="17.25" customHeight="1" x14ac:dyDescent="0.2">
      <c r="B20" s="77" t="s">
        <v>19</v>
      </c>
      <c r="C20" s="78">
        <v>20074015</v>
      </c>
      <c r="D20" s="78">
        <v>19748168</v>
      </c>
      <c r="E20" s="78">
        <f t="shared" si="1"/>
        <v>-325847</v>
      </c>
      <c r="F20" s="79">
        <f t="shared" si="0"/>
        <v>-1.6232278395727013</v>
      </c>
      <c r="G20" s="3"/>
      <c r="H20" s="3"/>
    </row>
    <row r="21" spans="2:8" ht="15" customHeight="1" x14ac:dyDescent="0.2">
      <c r="B21" s="108" t="s">
        <v>20</v>
      </c>
      <c r="C21" s="109">
        <v>51388407</v>
      </c>
      <c r="D21" s="109">
        <v>50503117</v>
      </c>
      <c r="E21" s="109">
        <f t="shared" si="1"/>
        <v>-885290</v>
      </c>
      <c r="F21" s="110">
        <f t="shared" si="0"/>
        <v>-1.7227426411563991</v>
      </c>
      <c r="G21" s="3"/>
      <c r="H21" s="3"/>
    </row>
    <row r="22" spans="2:8" ht="17.25" customHeight="1" x14ac:dyDescent="0.2">
      <c r="B22" s="77" t="s">
        <v>21</v>
      </c>
      <c r="C22" s="78">
        <v>29126771</v>
      </c>
      <c r="D22" s="78">
        <v>28645584</v>
      </c>
      <c r="E22" s="78">
        <f t="shared" si="1"/>
        <v>-481187</v>
      </c>
      <c r="F22" s="79">
        <f t="shared" si="0"/>
        <v>-1.6520437504040526</v>
      </c>
      <c r="G22" s="3"/>
      <c r="H22" s="3"/>
    </row>
    <row r="23" spans="2:8" ht="15" customHeight="1" x14ac:dyDescent="0.2">
      <c r="B23" s="108" t="s">
        <v>22</v>
      </c>
      <c r="C23" s="109">
        <v>23525546</v>
      </c>
      <c r="D23" s="109">
        <v>23242344</v>
      </c>
      <c r="E23" s="109">
        <f t="shared" si="1"/>
        <v>-283202</v>
      </c>
      <c r="F23" s="110">
        <f t="shared" si="0"/>
        <v>-1.2038062793526663</v>
      </c>
      <c r="G23" s="3"/>
      <c r="H23" s="3"/>
    </row>
    <row r="24" spans="2:8" ht="17.25" customHeight="1" x14ac:dyDescent="0.2">
      <c r="B24" s="77" t="s">
        <v>23</v>
      </c>
      <c r="C24" s="78">
        <v>65707289</v>
      </c>
      <c r="D24" s="78">
        <v>64589172</v>
      </c>
      <c r="E24" s="78">
        <f t="shared" si="1"/>
        <v>-1118117</v>
      </c>
      <c r="F24" s="79">
        <f t="shared" si="0"/>
        <v>-1.7016635703841017</v>
      </c>
      <c r="G24" s="3"/>
      <c r="H24" s="3"/>
    </row>
    <row r="25" spans="2:8" ht="15" customHeight="1" x14ac:dyDescent="0.2">
      <c r="B25" s="108" t="s">
        <v>24</v>
      </c>
      <c r="C25" s="109">
        <v>26484363</v>
      </c>
      <c r="D25" s="109">
        <v>27977241</v>
      </c>
      <c r="E25" s="109">
        <f t="shared" si="1"/>
        <v>1492878</v>
      </c>
      <c r="F25" s="110">
        <f t="shared" si="0"/>
        <v>5.636828040757484</v>
      </c>
      <c r="G25" s="3"/>
      <c r="H25" s="3"/>
    </row>
    <row r="26" spans="2:8" ht="17.25" customHeight="1" x14ac:dyDescent="0.2">
      <c r="B26" s="77" t="s">
        <v>25</v>
      </c>
      <c r="C26" s="78">
        <v>35859468</v>
      </c>
      <c r="D26" s="78">
        <v>36769106</v>
      </c>
      <c r="E26" s="78">
        <f t="shared" si="1"/>
        <v>909638</v>
      </c>
      <c r="F26" s="79">
        <f t="shared" si="0"/>
        <v>2.5366745541233349</v>
      </c>
      <c r="G26" s="3"/>
      <c r="H26" s="3"/>
    </row>
    <row r="27" spans="2:8" ht="15" customHeight="1" x14ac:dyDescent="0.2">
      <c r="B27" s="108" t="s">
        <v>26</v>
      </c>
      <c r="C27" s="109">
        <v>15267741</v>
      </c>
      <c r="D27" s="109">
        <v>15995265</v>
      </c>
      <c r="E27" s="109">
        <f t="shared" si="1"/>
        <v>727524</v>
      </c>
      <c r="F27" s="110">
        <f t="shared" si="0"/>
        <v>4.7651057219270356</v>
      </c>
      <c r="G27" s="3"/>
      <c r="H27" s="3"/>
    </row>
    <row r="28" spans="2:8" ht="17.25" customHeight="1" x14ac:dyDescent="0.2">
      <c r="B28" s="77" t="s">
        <v>27</v>
      </c>
      <c r="C28" s="78">
        <v>27374463</v>
      </c>
      <c r="D28" s="78">
        <v>28374666</v>
      </c>
      <c r="E28" s="78">
        <f t="shared" si="1"/>
        <v>1000203</v>
      </c>
      <c r="F28" s="79">
        <f t="shared" si="0"/>
        <v>3.6537812632160125</v>
      </c>
      <c r="G28" s="3"/>
      <c r="H28" s="3"/>
    </row>
    <row r="29" spans="2:8" ht="15" customHeight="1" x14ac:dyDescent="0.2">
      <c r="B29" s="108" t="s">
        <v>28</v>
      </c>
      <c r="C29" s="109">
        <v>32357939</v>
      </c>
      <c r="D29" s="109">
        <v>34044926</v>
      </c>
      <c r="E29" s="109">
        <f t="shared" si="1"/>
        <v>1686987</v>
      </c>
      <c r="F29" s="110">
        <f t="shared" si="0"/>
        <v>5.2135180797516183</v>
      </c>
      <c r="G29" s="3"/>
      <c r="H29" s="3"/>
    </row>
    <row r="30" spans="2:8" ht="17.25" customHeight="1" x14ac:dyDescent="0.2">
      <c r="B30" s="77" t="s">
        <v>29</v>
      </c>
      <c r="C30" s="78">
        <v>17849116</v>
      </c>
      <c r="D30" s="78">
        <v>18366688</v>
      </c>
      <c r="E30" s="78">
        <f t="shared" si="1"/>
        <v>517572</v>
      </c>
      <c r="F30" s="79">
        <f t="shared" si="0"/>
        <v>2.8997066297288896</v>
      </c>
      <c r="G30" s="3"/>
      <c r="H30" s="3"/>
    </row>
    <row r="31" spans="2:8" ht="15" customHeight="1" x14ac:dyDescent="0.2">
      <c r="B31" s="108" t="s">
        <v>30</v>
      </c>
      <c r="C31" s="109">
        <v>28062319</v>
      </c>
      <c r="D31" s="109">
        <v>29584723</v>
      </c>
      <c r="E31" s="109">
        <f t="shared" si="1"/>
        <v>1522404</v>
      </c>
      <c r="F31" s="110">
        <f t="shared" si="0"/>
        <v>5.4250826526489133</v>
      </c>
      <c r="G31" s="3"/>
      <c r="H31" s="3"/>
    </row>
    <row r="32" spans="2:8" ht="17.25" customHeight="1" x14ac:dyDescent="0.2">
      <c r="B32" s="77" t="s">
        <v>31</v>
      </c>
      <c r="C32" s="78">
        <v>16981353</v>
      </c>
      <c r="D32" s="78">
        <v>18577790</v>
      </c>
      <c r="E32" s="78">
        <f t="shared" si="1"/>
        <v>1596437</v>
      </c>
      <c r="F32" s="79">
        <f t="shared" si="0"/>
        <v>9.4011178025684998</v>
      </c>
      <c r="G32" s="3"/>
      <c r="H32" s="3"/>
    </row>
    <row r="33" spans="2:8" ht="15" customHeight="1" x14ac:dyDescent="0.2">
      <c r="B33" s="108" t="s">
        <v>32</v>
      </c>
      <c r="C33" s="109">
        <v>23373686</v>
      </c>
      <c r="D33" s="109">
        <v>23098366</v>
      </c>
      <c r="E33" s="109">
        <f t="shared" si="1"/>
        <v>-275320</v>
      </c>
      <c r="F33" s="110">
        <f t="shared" si="0"/>
        <v>-1.1779057868750356</v>
      </c>
      <c r="G33" s="3"/>
      <c r="H33" s="3"/>
    </row>
    <row r="34" spans="2:8" ht="17.25" customHeight="1" x14ac:dyDescent="0.2">
      <c r="B34" s="77" t="s">
        <v>33</v>
      </c>
      <c r="C34" s="78">
        <v>37686592</v>
      </c>
      <c r="D34" s="78">
        <v>38330809</v>
      </c>
      <c r="E34" s="78">
        <f t="shared" si="1"/>
        <v>644217</v>
      </c>
      <c r="F34" s="79">
        <f t="shared" si="0"/>
        <v>1.7094063586327997</v>
      </c>
      <c r="G34" s="3"/>
      <c r="H34" s="3"/>
    </row>
    <row r="35" spans="2:8" ht="15" customHeight="1" x14ac:dyDescent="0.2">
      <c r="B35" s="108" t="s">
        <v>34</v>
      </c>
      <c r="C35" s="109">
        <v>25471230</v>
      </c>
      <c r="D35" s="109">
        <v>25044053</v>
      </c>
      <c r="E35" s="109">
        <f t="shared" si="1"/>
        <v>-427177</v>
      </c>
      <c r="F35" s="110">
        <f t="shared" si="0"/>
        <v>-1.6770960805583397</v>
      </c>
      <c r="G35" s="3"/>
      <c r="H35" s="3"/>
    </row>
    <row r="36" spans="2:8" ht="17.25" customHeight="1" x14ac:dyDescent="0.2">
      <c r="B36" s="77" t="s">
        <v>35</v>
      </c>
      <c r="C36" s="78">
        <v>10766139</v>
      </c>
      <c r="D36" s="78">
        <v>10599025</v>
      </c>
      <c r="E36" s="78">
        <f t="shared" si="1"/>
        <v>-167114</v>
      </c>
      <c r="F36" s="79">
        <f t="shared" si="0"/>
        <v>-1.5522184879834822</v>
      </c>
      <c r="G36" s="3"/>
      <c r="H36" s="3"/>
    </row>
    <row r="37" spans="2:8" ht="15" customHeight="1" x14ac:dyDescent="0.2">
      <c r="B37" s="108" t="s">
        <v>36</v>
      </c>
      <c r="C37" s="109">
        <v>11436758</v>
      </c>
      <c r="D37" s="109">
        <v>11345992</v>
      </c>
      <c r="E37" s="109">
        <f t="shared" si="1"/>
        <v>-90766</v>
      </c>
      <c r="F37" s="110">
        <f t="shared" si="0"/>
        <v>-0.79363400012486052</v>
      </c>
      <c r="G37" s="3"/>
      <c r="H37" s="3"/>
    </row>
    <row r="38" spans="2:8" ht="17.25" customHeight="1" x14ac:dyDescent="0.2">
      <c r="B38" s="77" t="s">
        <v>37</v>
      </c>
      <c r="C38" s="78">
        <v>29022441</v>
      </c>
      <c r="D38" s="78">
        <v>29476370</v>
      </c>
      <c r="E38" s="78">
        <f t="shared" si="1"/>
        <v>453929</v>
      </c>
      <c r="F38" s="79">
        <f t="shared" si="0"/>
        <v>1.5640620993940517</v>
      </c>
      <c r="G38" s="3"/>
      <c r="H38" s="3"/>
    </row>
    <row r="39" spans="2:8" ht="15" customHeight="1" x14ac:dyDescent="0.2">
      <c r="B39" s="108" t="s">
        <v>38</v>
      </c>
      <c r="C39" s="109">
        <v>19165269</v>
      </c>
      <c r="D39" s="109">
        <v>18841864</v>
      </c>
      <c r="E39" s="109">
        <f t="shared" si="1"/>
        <v>-323405</v>
      </c>
      <c r="F39" s="110">
        <f t="shared" si="0"/>
        <v>-1.6874534868255697</v>
      </c>
      <c r="G39" s="3"/>
      <c r="H39" s="3"/>
    </row>
    <row r="40" spans="2:8" ht="17.25" customHeight="1" x14ac:dyDescent="0.2">
      <c r="B40" s="77" t="s">
        <v>39</v>
      </c>
      <c r="C40" s="78">
        <v>24873111</v>
      </c>
      <c r="D40" s="78">
        <v>24549789</v>
      </c>
      <c r="E40" s="78">
        <f t="shared" si="1"/>
        <v>-323322</v>
      </c>
      <c r="F40" s="79">
        <f t="shared" si="0"/>
        <v>-1.29988564759752</v>
      </c>
      <c r="G40" s="3"/>
      <c r="H40" s="3"/>
    </row>
    <row r="41" spans="2:8" ht="15" customHeight="1" x14ac:dyDescent="0.2">
      <c r="B41" s="108" t="s">
        <v>40</v>
      </c>
      <c r="C41" s="109">
        <v>20423645</v>
      </c>
      <c r="D41" s="109">
        <v>20071872</v>
      </c>
      <c r="E41" s="109">
        <f t="shared" si="1"/>
        <v>-351773</v>
      </c>
      <c r="F41" s="110">
        <f t="shared" si="0"/>
        <v>-1.7223810930908758</v>
      </c>
      <c r="G41" s="3"/>
      <c r="H41" s="3"/>
    </row>
    <row r="42" spans="2:8" ht="17.25" customHeight="1" x14ac:dyDescent="0.2">
      <c r="B42" s="77" t="s">
        <v>41</v>
      </c>
      <c r="C42" s="78">
        <v>27405868</v>
      </c>
      <c r="D42" s="78">
        <v>26934181</v>
      </c>
      <c r="E42" s="78">
        <f t="shared" si="1"/>
        <v>-471687</v>
      </c>
      <c r="F42" s="79">
        <f t="shared" si="0"/>
        <v>-1.7211168060796322</v>
      </c>
      <c r="G42" s="3"/>
      <c r="H42" s="3"/>
    </row>
    <row r="43" spans="2:8" ht="15" customHeight="1" x14ac:dyDescent="0.2">
      <c r="B43" s="108" t="s">
        <v>42</v>
      </c>
      <c r="C43" s="109">
        <v>108664758</v>
      </c>
      <c r="D43" s="109">
        <v>110272464</v>
      </c>
      <c r="E43" s="109">
        <f t="shared" si="1"/>
        <v>1607706</v>
      </c>
      <c r="F43" s="110">
        <f t="shared" si="0"/>
        <v>1.4795100358112425</v>
      </c>
      <c r="G43" s="3"/>
      <c r="H43" s="3"/>
    </row>
    <row r="44" spans="2:8" ht="17.25" customHeight="1" x14ac:dyDescent="0.2">
      <c r="B44" s="77" t="s">
        <v>43</v>
      </c>
      <c r="C44" s="78">
        <v>50629720</v>
      </c>
      <c r="D44" s="78">
        <v>54081803</v>
      </c>
      <c r="E44" s="78">
        <f t="shared" si="1"/>
        <v>3452083</v>
      </c>
      <c r="F44" s="79">
        <f t="shared" si="0"/>
        <v>6.81829368205078</v>
      </c>
      <c r="G44" s="3"/>
      <c r="H44" s="3"/>
    </row>
    <row r="45" spans="2:8" ht="15" customHeight="1" x14ac:dyDescent="0.2">
      <c r="B45" s="108" t="s">
        <v>44</v>
      </c>
      <c r="C45" s="109">
        <v>18428755</v>
      </c>
      <c r="D45" s="109">
        <v>18810859</v>
      </c>
      <c r="E45" s="109">
        <f t="shared" si="1"/>
        <v>382104</v>
      </c>
      <c r="F45" s="110">
        <f t="shared" si="0"/>
        <v>2.0734119043852934</v>
      </c>
      <c r="G45" s="3"/>
      <c r="H45" s="3"/>
    </row>
    <row r="46" spans="2:8" ht="17.25" customHeight="1" x14ac:dyDescent="0.2">
      <c r="B46" s="77" t="s">
        <v>45</v>
      </c>
      <c r="C46" s="78">
        <v>14676370</v>
      </c>
      <c r="D46" s="78">
        <v>14429610</v>
      </c>
      <c r="E46" s="78">
        <f t="shared" si="1"/>
        <v>-246760</v>
      </c>
      <c r="F46" s="79">
        <f t="shared" si="0"/>
        <v>-1.6813421847500436</v>
      </c>
      <c r="G46" s="3"/>
      <c r="H46" s="3"/>
    </row>
    <row r="47" spans="2:8" ht="15" customHeight="1" x14ac:dyDescent="0.2">
      <c r="B47" s="108" t="s">
        <v>46</v>
      </c>
      <c r="C47" s="109">
        <v>63731218</v>
      </c>
      <c r="D47" s="109">
        <v>67553547</v>
      </c>
      <c r="E47" s="109">
        <f t="shared" si="1"/>
        <v>3822329</v>
      </c>
      <c r="F47" s="110">
        <f t="shared" si="0"/>
        <v>5.9975771999210812</v>
      </c>
      <c r="G47" s="3"/>
      <c r="H47" s="3"/>
    </row>
    <row r="48" spans="2:8" ht="17.25" customHeight="1" x14ac:dyDescent="0.2">
      <c r="B48" s="77"/>
      <c r="C48" s="78"/>
      <c r="D48" s="78"/>
      <c r="E48" s="78"/>
      <c r="F48" s="79"/>
      <c r="G48" s="3"/>
      <c r="H48" s="3"/>
    </row>
    <row r="51" spans="2:11" ht="18.600000000000001" customHeight="1" x14ac:dyDescent="0.2">
      <c r="B51" s="46" t="s">
        <v>0</v>
      </c>
      <c r="C51" s="12"/>
      <c r="D51" s="12"/>
      <c r="E51" s="12"/>
      <c r="F51" s="12"/>
    </row>
    <row r="52" spans="2:11" s="2" customFormat="1" ht="16.5" customHeight="1" x14ac:dyDescent="0.2">
      <c r="B52" s="44" t="s">
        <v>4</v>
      </c>
      <c r="C52" s="14"/>
      <c r="D52" s="14"/>
      <c r="E52" s="14"/>
      <c r="F52" s="14"/>
      <c r="K52" s="29"/>
    </row>
    <row r="53" spans="2:11" ht="15" customHeight="1" x14ac:dyDescent="0.2">
      <c r="B53" s="44" t="str">
        <f>+B4</f>
        <v>POR EL  PERIODO  DEL 1o. DE ENERO AL 30 DE SEPTIEMBRE DEL AÑO 2019</v>
      </c>
      <c r="C53" s="14"/>
      <c r="D53" s="14"/>
      <c r="E53" s="14"/>
      <c r="F53" s="14"/>
    </row>
    <row r="54" spans="2:11" ht="10.5" customHeight="1" x14ac:dyDescent="0.2">
      <c r="B54" s="120" t="s">
        <v>145</v>
      </c>
      <c r="C54" s="120"/>
      <c r="D54" s="120"/>
      <c r="E54" s="120"/>
      <c r="F54" s="120"/>
    </row>
    <row r="55" spans="2:11" ht="5.25" customHeight="1" x14ac:dyDescent="0.2">
      <c r="B55" s="6"/>
      <c r="C55" s="15"/>
      <c r="D55" s="15"/>
      <c r="E55" s="15"/>
      <c r="F55" s="15"/>
    </row>
    <row r="56" spans="2:11" ht="20.25" customHeight="1" x14ac:dyDescent="0.2">
      <c r="B56" s="121" t="s">
        <v>6</v>
      </c>
      <c r="C56" s="73" t="s">
        <v>294</v>
      </c>
      <c r="D56" s="74"/>
      <c r="E56" s="73" t="s">
        <v>131</v>
      </c>
      <c r="F56" s="74"/>
      <c r="G56" s="27"/>
    </row>
    <row r="57" spans="2:11" ht="15.75" customHeight="1" x14ac:dyDescent="0.2">
      <c r="B57" s="122"/>
      <c r="C57" s="75" t="s">
        <v>7</v>
      </c>
      <c r="D57" s="76" t="s">
        <v>8</v>
      </c>
      <c r="E57" s="75" t="s">
        <v>1</v>
      </c>
      <c r="F57" s="76" t="s">
        <v>2</v>
      </c>
      <c r="G57" s="27"/>
    </row>
    <row r="58" spans="2:11" hidden="1" x14ac:dyDescent="0.2">
      <c r="B58" s="7"/>
      <c r="C58" s="5"/>
      <c r="D58" s="5"/>
      <c r="E58" s="5"/>
      <c r="F58" s="5"/>
    </row>
    <row r="59" spans="2:11" ht="17.25" customHeight="1" x14ac:dyDescent="0.2">
      <c r="B59" s="77" t="s">
        <v>47</v>
      </c>
      <c r="C59" s="78">
        <v>15106442</v>
      </c>
      <c r="D59" s="78">
        <v>15747705</v>
      </c>
      <c r="E59" s="78">
        <f t="shared" ref="E59:E65" si="2">D59-C59</f>
        <v>641263</v>
      </c>
      <c r="F59" s="79">
        <f t="shared" ref="F59:F65" si="3">E59/C59*100</f>
        <v>4.2449638372821337</v>
      </c>
      <c r="G59" s="3"/>
      <c r="H59" s="3"/>
    </row>
    <row r="60" spans="2:11" ht="15" customHeight="1" x14ac:dyDescent="0.2">
      <c r="B60" s="108" t="s">
        <v>48</v>
      </c>
      <c r="C60" s="109">
        <v>23289644</v>
      </c>
      <c r="D60" s="109">
        <v>24562338</v>
      </c>
      <c r="E60" s="109">
        <f t="shared" si="2"/>
        <v>1272694</v>
      </c>
      <c r="F60" s="110">
        <f t="shared" si="3"/>
        <v>5.4646348394161794</v>
      </c>
      <c r="G60" s="3"/>
      <c r="H60" s="3"/>
    </row>
    <row r="61" spans="2:11" ht="17.25" customHeight="1" x14ac:dyDescent="0.2">
      <c r="B61" s="77" t="s">
        <v>49</v>
      </c>
      <c r="C61" s="78">
        <v>23115043</v>
      </c>
      <c r="D61" s="78">
        <v>22724928</v>
      </c>
      <c r="E61" s="78">
        <f t="shared" si="2"/>
        <v>-390115</v>
      </c>
      <c r="F61" s="79">
        <f t="shared" si="3"/>
        <v>-1.6877104662967748</v>
      </c>
      <c r="G61" s="3"/>
      <c r="H61" s="3"/>
    </row>
    <row r="62" spans="2:11" ht="15" customHeight="1" x14ac:dyDescent="0.2">
      <c r="B62" s="108" t="s">
        <v>50</v>
      </c>
      <c r="C62" s="109">
        <v>19094959</v>
      </c>
      <c r="D62" s="109">
        <v>19691282</v>
      </c>
      <c r="E62" s="109">
        <f t="shared" si="2"/>
        <v>596323</v>
      </c>
      <c r="F62" s="110">
        <f t="shared" si="3"/>
        <v>3.1229341733595763</v>
      </c>
      <c r="G62" s="3"/>
      <c r="H62" s="3"/>
    </row>
    <row r="63" spans="2:11" ht="17.25" customHeight="1" x14ac:dyDescent="0.2">
      <c r="B63" s="77" t="s">
        <v>51</v>
      </c>
      <c r="C63" s="78">
        <v>84482383</v>
      </c>
      <c r="D63" s="78">
        <v>89582571</v>
      </c>
      <c r="E63" s="78">
        <f t="shared" si="2"/>
        <v>5100188</v>
      </c>
      <c r="F63" s="79">
        <f t="shared" si="3"/>
        <v>6.0369840656601745</v>
      </c>
      <c r="G63" s="3"/>
      <c r="H63" s="3"/>
    </row>
    <row r="64" spans="2:11" ht="15" customHeight="1" x14ac:dyDescent="0.2">
      <c r="B64" s="108" t="s">
        <v>52</v>
      </c>
      <c r="C64" s="109">
        <v>18956192</v>
      </c>
      <c r="D64" s="109">
        <v>19327725</v>
      </c>
      <c r="E64" s="109">
        <f t="shared" si="2"/>
        <v>371533</v>
      </c>
      <c r="F64" s="110">
        <f t="shared" si="3"/>
        <v>1.9599558814344147</v>
      </c>
      <c r="G64" s="3"/>
      <c r="H64" s="3"/>
    </row>
    <row r="65" spans="2:8" ht="17.25" customHeight="1" x14ac:dyDescent="0.2">
      <c r="B65" s="77" t="s">
        <v>53</v>
      </c>
      <c r="C65" s="78">
        <v>37502151</v>
      </c>
      <c r="D65" s="78">
        <v>38526151</v>
      </c>
      <c r="E65" s="78">
        <f t="shared" si="2"/>
        <v>1024000</v>
      </c>
      <c r="F65" s="79">
        <f t="shared" si="3"/>
        <v>2.7305100446105079</v>
      </c>
      <c r="G65" s="3"/>
      <c r="H65" s="3"/>
    </row>
    <row r="66" spans="2:8" ht="15" customHeight="1" x14ac:dyDescent="0.2">
      <c r="B66" s="108" t="s">
        <v>55</v>
      </c>
      <c r="C66" s="109">
        <v>21039354</v>
      </c>
      <c r="D66" s="109">
        <v>22509038</v>
      </c>
      <c r="E66" s="109">
        <f t="shared" ref="E66:E95" si="4">D66-C66</f>
        <v>1469684</v>
      </c>
      <c r="F66" s="110">
        <f t="shared" ref="F66:F95" si="5">E66/C66*100</f>
        <v>6.9854045898937773</v>
      </c>
      <c r="G66" s="3"/>
      <c r="H66" s="3"/>
    </row>
    <row r="67" spans="2:8" ht="17.25" customHeight="1" x14ac:dyDescent="0.2">
      <c r="B67" s="77" t="s">
        <v>56</v>
      </c>
      <c r="C67" s="78">
        <v>27695967</v>
      </c>
      <c r="D67" s="78">
        <v>27347037</v>
      </c>
      <c r="E67" s="78">
        <f t="shared" si="4"/>
        <v>-348930</v>
      </c>
      <c r="F67" s="79">
        <f t="shared" si="5"/>
        <v>-1.2598585201953771</v>
      </c>
      <c r="G67" s="3"/>
      <c r="H67" s="3"/>
    </row>
    <row r="68" spans="2:8" ht="15" customHeight="1" x14ac:dyDescent="0.2">
      <c r="B68" s="108" t="s">
        <v>57</v>
      </c>
      <c r="C68" s="109">
        <v>13851741</v>
      </c>
      <c r="D68" s="109">
        <v>14175080</v>
      </c>
      <c r="E68" s="109">
        <f t="shared" si="4"/>
        <v>323339</v>
      </c>
      <c r="F68" s="110">
        <f t="shared" si="5"/>
        <v>2.3342841885363002</v>
      </c>
      <c r="G68" s="3"/>
      <c r="H68" s="3"/>
    </row>
    <row r="69" spans="2:8" ht="17.25" customHeight="1" x14ac:dyDescent="0.2">
      <c r="B69" s="77" t="s">
        <v>58</v>
      </c>
      <c r="C69" s="78">
        <v>39472433</v>
      </c>
      <c r="D69" s="78">
        <v>39728304</v>
      </c>
      <c r="E69" s="78">
        <f t="shared" si="4"/>
        <v>255871</v>
      </c>
      <c r="F69" s="79">
        <f t="shared" si="5"/>
        <v>0.64822708040317656</v>
      </c>
      <c r="G69" s="3"/>
      <c r="H69" s="3"/>
    </row>
    <row r="70" spans="2:8" ht="15" customHeight="1" x14ac:dyDescent="0.2">
      <c r="B70" s="108" t="s">
        <v>59</v>
      </c>
      <c r="C70" s="109">
        <v>74819307</v>
      </c>
      <c r="D70" s="109">
        <v>79734989</v>
      </c>
      <c r="E70" s="109">
        <f t="shared" si="4"/>
        <v>4915682</v>
      </c>
      <c r="F70" s="110">
        <f t="shared" si="5"/>
        <v>6.5700715458377603</v>
      </c>
      <c r="G70" s="3"/>
      <c r="H70" s="3"/>
    </row>
    <row r="71" spans="2:8" ht="17.25" customHeight="1" x14ac:dyDescent="0.2">
      <c r="B71" s="77" t="s">
        <v>60</v>
      </c>
      <c r="C71" s="78">
        <v>20067585</v>
      </c>
      <c r="D71" s="78">
        <v>20367738</v>
      </c>
      <c r="E71" s="78">
        <f t="shared" si="4"/>
        <v>300153</v>
      </c>
      <c r="F71" s="79">
        <f t="shared" si="5"/>
        <v>1.4957106198877443</v>
      </c>
      <c r="G71" s="3"/>
      <c r="H71" s="3"/>
    </row>
    <row r="72" spans="2:8" ht="15" customHeight="1" x14ac:dyDescent="0.2">
      <c r="B72" s="108" t="s">
        <v>61</v>
      </c>
      <c r="C72" s="109">
        <v>164654662</v>
      </c>
      <c r="D72" s="109">
        <v>182739698</v>
      </c>
      <c r="E72" s="109">
        <f t="shared" si="4"/>
        <v>18085036</v>
      </c>
      <c r="F72" s="110">
        <f t="shared" si="5"/>
        <v>10.983616121358288</v>
      </c>
      <c r="G72" s="3"/>
      <c r="H72" s="3"/>
    </row>
    <row r="73" spans="2:8" ht="17.25" customHeight="1" x14ac:dyDescent="0.2">
      <c r="B73" s="77" t="s">
        <v>62</v>
      </c>
      <c r="C73" s="78">
        <v>560275034</v>
      </c>
      <c r="D73" s="78">
        <v>617481479</v>
      </c>
      <c r="E73" s="78">
        <f t="shared" si="4"/>
        <v>57206445</v>
      </c>
      <c r="F73" s="79">
        <f t="shared" si="5"/>
        <v>10.210421940735628</v>
      </c>
      <c r="G73" s="3"/>
      <c r="H73" s="3"/>
    </row>
    <row r="74" spans="2:8" ht="15" customHeight="1" x14ac:dyDescent="0.2">
      <c r="B74" s="108" t="s">
        <v>63</v>
      </c>
      <c r="C74" s="109">
        <v>14622275</v>
      </c>
      <c r="D74" s="109">
        <v>15925981</v>
      </c>
      <c r="E74" s="109">
        <f t="shared" si="4"/>
        <v>1303706</v>
      </c>
      <c r="F74" s="110">
        <f t="shared" si="5"/>
        <v>8.9158903111861871</v>
      </c>
      <c r="G74" s="3"/>
      <c r="H74" s="3"/>
    </row>
    <row r="75" spans="2:8" ht="17.25" customHeight="1" x14ac:dyDescent="0.2">
      <c r="B75" s="77" t="s">
        <v>64</v>
      </c>
      <c r="C75" s="78">
        <v>45727100</v>
      </c>
      <c r="D75" s="78">
        <v>44927927</v>
      </c>
      <c r="E75" s="78">
        <f t="shared" si="4"/>
        <v>-799173</v>
      </c>
      <c r="F75" s="79">
        <f t="shared" si="5"/>
        <v>-1.7477010350536115</v>
      </c>
      <c r="G75" s="3"/>
      <c r="H75" s="3"/>
    </row>
    <row r="76" spans="2:8" ht="15" customHeight="1" x14ac:dyDescent="0.2">
      <c r="B76" s="108" t="s">
        <v>65</v>
      </c>
      <c r="C76" s="109">
        <v>29533762</v>
      </c>
      <c r="D76" s="109">
        <v>31128979</v>
      </c>
      <c r="E76" s="109">
        <f t="shared" si="4"/>
        <v>1595217</v>
      </c>
      <c r="F76" s="110">
        <f t="shared" si="5"/>
        <v>5.4013335652938492</v>
      </c>
      <c r="G76" s="3"/>
      <c r="H76" s="3"/>
    </row>
    <row r="77" spans="2:8" ht="17.25" customHeight="1" x14ac:dyDescent="0.2">
      <c r="B77" s="77" t="s">
        <v>66</v>
      </c>
      <c r="C77" s="78">
        <v>23274435</v>
      </c>
      <c r="D77" s="78">
        <v>23011975</v>
      </c>
      <c r="E77" s="78">
        <f t="shared" si="4"/>
        <v>-262460</v>
      </c>
      <c r="F77" s="79">
        <f t="shared" si="5"/>
        <v>-1.1276750649371294</v>
      </c>
      <c r="G77" s="3"/>
      <c r="H77" s="3"/>
    </row>
    <row r="78" spans="2:8" ht="15" customHeight="1" x14ac:dyDescent="0.2">
      <c r="B78" s="108" t="s">
        <v>132</v>
      </c>
      <c r="C78" s="109">
        <v>25336818</v>
      </c>
      <c r="D78" s="109">
        <v>24896215</v>
      </c>
      <c r="E78" s="109">
        <f t="shared" si="4"/>
        <v>-440603</v>
      </c>
      <c r="F78" s="110">
        <f t="shared" si="5"/>
        <v>-1.7389831667102</v>
      </c>
      <c r="G78" s="3"/>
      <c r="H78" s="3"/>
    </row>
    <row r="79" spans="2:8" ht="17.25" customHeight="1" x14ac:dyDescent="0.2">
      <c r="B79" s="77" t="s">
        <v>68</v>
      </c>
      <c r="C79" s="78">
        <v>15105998</v>
      </c>
      <c r="D79" s="78">
        <v>15358673</v>
      </c>
      <c r="E79" s="78">
        <f t="shared" si="4"/>
        <v>252675</v>
      </c>
      <c r="F79" s="79">
        <f t="shared" si="5"/>
        <v>1.672679951367662</v>
      </c>
      <c r="G79" s="3"/>
      <c r="H79" s="3"/>
    </row>
    <row r="80" spans="2:8" ht="15" customHeight="1" x14ac:dyDescent="0.2">
      <c r="B80" s="108" t="s">
        <v>133</v>
      </c>
      <c r="C80" s="109">
        <v>17483811</v>
      </c>
      <c r="D80" s="109">
        <v>17180702</v>
      </c>
      <c r="E80" s="109">
        <f t="shared" si="4"/>
        <v>-303109</v>
      </c>
      <c r="F80" s="110">
        <f t="shared" si="5"/>
        <v>-1.7336552082380667</v>
      </c>
      <c r="G80" s="3"/>
      <c r="H80" s="3"/>
    </row>
    <row r="81" spans="2:8" ht="17.25" customHeight="1" x14ac:dyDescent="0.2">
      <c r="B81" s="77" t="s">
        <v>70</v>
      </c>
      <c r="C81" s="78">
        <v>29884710</v>
      </c>
      <c r="D81" s="78">
        <v>29374134</v>
      </c>
      <c r="E81" s="78">
        <f t="shared" si="4"/>
        <v>-510576</v>
      </c>
      <c r="F81" s="79">
        <f t="shared" si="5"/>
        <v>-1.7084857105857811</v>
      </c>
      <c r="G81" s="3"/>
      <c r="H81" s="3"/>
    </row>
    <row r="82" spans="2:8" ht="15" customHeight="1" x14ac:dyDescent="0.2">
      <c r="B82" s="108" t="s">
        <v>71</v>
      </c>
      <c r="C82" s="109">
        <v>25207445</v>
      </c>
      <c r="D82" s="109">
        <v>28111426</v>
      </c>
      <c r="E82" s="109">
        <f t="shared" si="4"/>
        <v>2903981</v>
      </c>
      <c r="F82" s="110">
        <f t="shared" si="5"/>
        <v>11.52033060074117</v>
      </c>
      <c r="G82" s="3"/>
      <c r="H82" s="3"/>
    </row>
    <row r="83" spans="2:8" ht="17.25" customHeight="1" x14ac:dyDescent="0.2">
      <c r="B83" s="77" t="s">
        <v>72</v>
      </c>
      <c r="C83" s="78">
        <v>21859892</v>
      </c>
      <c r="D83" s="78">
        <v>22595192</v>
      </c>
      <c r="E83" s="78">
        <f t="shared" si="4"/>
        <v>735300</v>
      </c>
      <c r="F83" s="79">
        <f t="shared" si="5"/>
        <v>3.3636945690308075</v>
      </c>
      <c r="G83" s="3"/>
      <c r="H83" s="3"/>
    </row>
    <row r="84" spans="2:8" ht="15" customHeight="1" x14ac:dyDescent="0.2">
      <c r="B84" s="108" t="s">
        <v>73</v>
      </c>
      <c r="C84" s="109">
        <v>32389506</v>
      </c>
      <c r="D84" s="109">
        <v>31825065</v>
      </c>
      <c r="E84" s="109">
        <f t="shared" si="4"/>
        <v>-564441</v>
      </c>
      <c r="F84" s="110">
        <f t="shared" si="5"/>
        <v>-1.7426662820976646</v>
      </c>
      <c r="G84" s="3"/>
      <c r="H84" s="3"/>
    </row>
    <row r="85" spans="2:8" ht="17.25" customHeight="1" x14ac:dyDescent="0.2">
      <c r="B85" s="77" t="s">
        <v>74</v>
      </c>
      <c r="C85" s="78">
        <v>37351708</v>
      </c>
      <c r="D85" s="78">
        <v>37357338</v>
      </c>
      <c r="E85" s="78">
        <f t="shared" si="4"/>
        <v>5630</v>
      </c>
      <c r="F85" s="79">
        <f t="shared" si="5"/>
        <v>1.507293856548675E-2</v>
      </c>
      <c r="G85" s="3"/>
      <c r="H85" s="3"/>
    </row>
    <row r="86" spans="2:8" ht="15" customHeight="1" x14ac:dyDescent="0.2">
      <c r="B86" s="108" t="s">
        <v>75</v>
      </c>
      <c r="C86" s="109">
        <v>81407023</v>
      </c>
      <c r="D86" s="109">
        <v>81087205</v>
      </c>
      <c r="E86" s="109">
        <f t="shared" si="4"/>
        <v>-319818</v>
      </c>
      <c r="F86" s="110">
        <f t="shared" si="5"/>
        <v>-0.39286291061153289</v>
      </c>
      <c r="G86" s="3"/>
      <c r="H86" s="3"/>
    </row>
    <row r="87" spans="2:8" ht="17.25" customHeight="1" x14ac:dyDescent="0.2">
      <c r="B87" s="77" t="s">
        <v>76</v>
      </c>
      <c r="C87" s="78">
        <v>23860300</v>
      </c>
      <c r="D87" s="78">
        <v>23942560</v>
      </c>
      <c r="E87" s="78">
        <f t="shared" si="4"/>
        <v>82260</v>
      </c>
      <c r="F87" s="79">
        <f t="shared" si="5"/>
        <v>0.3447567717086541</v>
      </c>
      <c r="G87" s="3"/>
      <c r="H87" s="3"/>
    </row>
    <row r="88" spans="2:8" ht="15" customHeight="1" x14ac:dyDescent="0.2">
      <c r="B88" s="108" t="s">
        <v>77</v>
      </c>
      <c r="C88" s="109">
        <v>33165482</v>
      </c>
      <c r="D88" s="109">
        <v>35250506</v>
      </c>
      <c r="E88" s="109">
        <f t="shared" si="4"/>
        <v>2085024</v>
      </c>
      <c r="F88" s="110">
        <f t="shared" si="5"/>
        <v>6.2867290757300021</v>
      </c>
      <c r="G88" s="3"/>
      <c r="H88" s="3"/>
    </row>
    <row r="89" spans="2:8" ht="17.25" customHeight="1" x14ac:dyDescent="0.2">
      <c r="B89" s="77" t="s">
        <v>78</v>
      </c>
      <c r="C89" s="78">
        <v>100643571</v>
      </c>
      <c r="D89" s="78">
        <v>102282019</v>
      </c>
      <c r="E89" s="78">
        <f t="shared" si="4"/>
        <v>1638448</v>
      </c>
      <c r="F89" s="79">
        <f t="shared" si="5"/>
        <v>1.6279708517099418</v>
      </c>
      <c r="G89" s="3"/>
      <c r="H89" s="3"/>
    </row>
    <row r="90" spans="2:8" ht="15" customHeight="1" x14ac:dyDescent="0.2">
      <c r="B90" s="108" t="s">
        <v>79</v>
      </c>
      <c r="C90" s="109">
        <v>22633197</v>
      </c>
      <c r="D90" s="109">
        <v>23750026</v>
      </c>
      <c r="E90" s="109">
        <f t="shared" si="4"/>
        <v>1116829</v>
      </c>
      <c r="F90" s="110">
        <f t="shared" si="5"/>
        <v>4.9344730220834467</v>
      </c>
      <c r="G90" s="3"/>
      <c r="H90" s="3"/>
    </row>
    <row r="91" spans="2:8" ht="17.25" customHeight="1" x14ac:dyDescent="0.2">
      <c r="B91" s="77" t="s">
        <v>80</v>
      </c>
      <c r="C91" s="78">
        <v>61284518</v>
      </c>
      <c r="D91" s="78">
        <v>64930517</v>
      </c>
      <c r="E91" s="78">
        <f t="shared" si="4"/>
        <v>3645999</v>
      </c>
      <c r="F91" s="79">
        <f t="shared" si="5"/>
        <v>5.9492986466826743</v>
      </c>
      <c r="G91" s="3"/>
      <c r="H91" s="3"/>
    </row>
    <row r="92" spans="2:8" ht="15" customHeight="1" x14ac:dyDescent="0.2">
      <c r="B92" s="108" t="s">
        <v>81</v>
      </c>
      <c r="C92" s="109">
        <v>20001463</v>
      </c>
      <c r="D92" s="109">
        <v>20650862</v>
      </c>
      <c r="E92" s="109">
        <f t="shared" si="4"/>
        <v>649399</v>
      </c>
      <c r="F92" s="110">
        <f t="shared" si="5"/>
        <v>3.2467574996888979</v>
      </c>
      <c r="G92" s="3"/>
      <c r="H92" s="3"/>
    </row>
    <row r="93" spans="2:8" ht="17.25" customHeight="1" x14ac:dyDescent="0.2">
      <c r="B93" s="77" t="s">
        <v>82</v>
      </c>
      <c r="C93" s="78">
        <v>31420972</v>
      </c>
      <c r="D93" s="78">
        <v>32446376</v>
      </c>
      <c r="E93" s="78">
        <f t="shared" si="4"/>
        <v>1025404</v>
      </c>
      <c r="F93" s="79">
        <f t="shared" si="5"/>
        <v>3.2634381902634964</v>
      </c>
      <c r="G93" s="3"/>
      <c r="H93" s="3"/>
    </row>
    <row r="94" spans="2:8" ht="15" customHeight="1" x14ac:dyDescent="0.2">
      <c r="B94" s="108" t="s">
        <v>83</v>
      </c>
      <c r="C94" s="109">
        <v>16315742</v>
      </c>
      <c r="D94" s="109">
        <v>16037575</v>
      </c>
      <c r="E94" s="109">
        <f t="shared" si="4"/>
        <v>-278167</v>
      </c>
      <c r="F94" s="110">
        <f t="shared" si="5"/>
        <v>-1.7048994768365422</v>
      </c>
      <c r="G94" s="3"/>
      <c r="H94" s="3"/>
    </row>
    <row r="95" spans="2:8" ht="17.25" customHeight="1" x14ac:dyDescent="0.2">
      <c r="B95" s="77" t="s">
        <v>84</v>
      </c>
      <c r="C95" s="78">
        <v>62170644</v>
      </c>
      <c r="D95" s="78">
        <v>64751407</v>
      </c>
      <c r="E95" s="78">
        <f t="shared" si="4"/>
        <v>2580763</v>
      </c>
      <c r="F95" s="79">
        <f t="shared" si="5"/>
        <v>4.1510958130013904</v>
      </c>
      <c r="G95" s="3"/>
      <c r="H95" s="3"/>
    </row>
    <row r="96" spans="2:8" ht="4.9000000000000004" customHeight="1" x14ac:dyDescent="0.2">
      <c r="B96" s="17"/>
      <c r="C96" s="18"/>
      <c r="D96" s="18"/>
      <c r="E96" s="18"/>
      <c r="F96" s="32"/>
      <c r="G96" s="3"/>
      <c r="H96" s="3"/>
    </row>
    <row r="97" spans="2:8" ht="4.9000000000000004" customHeight="1" x14ac:dyDescent="0.2">
      <c r="B97" s="19"/>
      <c r="C97" s="20"/>
      <c r="D97" s="20"/>
      <c r="E97" s="20"/>
      <c r="F97" s="33"/>
    </row>
    <row r="99" spans="2:8" ht="15.75" x14ac:dyDescent="0.25">
      <c r="B99" s="13" t="s">
        <v>0</v>
      </c>
      <c r="C99" s="12"/>
      <c r="D99" s="12"/>
      <c r="E99" s="12"/>
      <c r="F99" s="12"/>
    </row>
    <row r="100" spans="2:8" s="2" customFormat="1" ht="16.5" customHeight="1" x14ac:dyDescent="0.2">
      <c r="B100" s="44" t="s">
        <v>4</v>
      </c>
      <c r="C100" s="45"/>
      <c r="D100" s="45"/>
      <c r="E100" s="45"/>
      <c r="F100" s="45"/>
    </row>
    <row r="101" spans="2:8" ht="12.75" customHeight="1" x14ac:dyDescent="0.2">
      <c r="B101" s="44" t="str">
        <f>+B4</f>
        <v>POR EL  PERIODO  DEL 1o. DE ENERO AL 30 DE SEPTIEMBRE DEL AÑO 2019</v>
      </c>
      <c r="C101" s="14"/>
      <c r="D101" s="14"/>
      <c r="E101" s="14"/>
      <c r="F101" s="14"/>
    </row>
    <row r="102" spans="2:8" ht="11.45" customHeight="1" x14ac:dyDescent="0.2">
      <c r="B102" s="120" t="s">
        <v>145</v>
      </c>
      <c r="C102" s="120"/>
      <c r="D102" s="120"/>
      <c r="E102" s="120"/>
      <c r="F102" s="120"/>
    </row>
    <row r="103" spans="2:8" ht="5.25" customHeight="1" x14ac:dyDescent="0.2">
      <c r="B103" s="6"/>
      <c r="C103" s="15"/>
      <c r="D103" s="15"/>
      <c r="E103" s="15"/>
      <c r="F103" s="15"/>
    </row>
    <row r="104" spans="2:8" ht="20.25" customHeight="1" x14ac:dyDescent="0.2">
      <c r="B104" s="121" t="s">
        <v>6</v>
      </c>
      <c r="C104" s="73" t="s">
        <v>294</v>
      </c>
      <c r="D104" s="74"/>
      <c r="E104" s="73" t="s">
        <v>131</v>
      </c>
      <c r="F104" s="74"/>
      <c r="G104" s="27"/>
    </row>
    <row r="105" spans="2:8" ht="16.5" customHeight="1" x14ac:dyDescent="0.2">
      <c r="B105" s="122"/>
      <c r="C105" s="75" t="s">
        <v>7</v>
      </c>
      <c r="D105" s="76" t="s">
        <v>8</v>
      </c>
      <c r="E105" s="75" t="s">
        <v>1</v>
      </c>
      <c r="F105" s="76" t="s">
        <v>2</v>
      </c>
      <c r="G105" s="27"/>
    </row>
    <row r="106" spans="2:8" ht="11.25" hidden="1" customHeight="1" x14ac:dyDescent="0.2">
      <c r="B106" s="7"/>
      <c r="C106" s="5"/>
      <c r="D106" s="5"/>
      <c r="E106" s="5"/>
      <c r="F106" s="5"/>
    </row>
    <row r="107" spans="2:8" ht="17.25" customHeight="1" x14ac:dyDescent="0.2">
      <c r="B107" s="77" t="s">
        <v>85</v>
      </c>
      <c r="C107" s="78">
        <v>81473232</v>
      </c>
      <c r="D107" s="78">
        <v>80028172</v>
      </c>
      <c r="E107" s="78">
        <f t="shared" ref="E107:E143" si="6">D107-C107</f>
        <v>-1445060</v>
      </c>
      <c r="F107" s="79">
        <f t="shared" ref="F107:F143" si="7">E107/C107*100</f>
        <v>-1.7736622992935887</v>
      </c>
      <c r="G107" s="3"/>
      <c r="H107" s="3"/>
    </row>
    <row r="108" spans="2:8" ht="15" customHeight="1" x14ac:dyDescent="0.2">
      <c r="B108" s="108" t="s">
        <v>86</v>
      </c>
      <c r="C108" s="109">
        <v>26841705</v>
      </c>
      <c r="D108" s="109">
        <v>26350441</v>
      </c>
      <c r="E108" s="109">
        <f t="shared" si="6"/>
        <v>-491264</v>
      </c>
      <c r="F108" s="110">
        <f t="shared" si="7"/>
        <v>-1.8302265075933144</v>
      </c>
      <c r="G108" s="3"/>
      <c r="H108" s="3"/>
    </row>
    <row r="109" spans="2:8" ht="17.25" customHeight="1" x14ac:dyDescent="0.2">
      <c r="B109" s="77" t="s">
        <v>87</v>
      </c>
      <c r="C109" s="78">
        <v>19338503</v>
      </c>
      <c r="D109" s="78">
        <v>19891994</v>
      </c>
      <c r="E109" s="78">
        <f t="shared" si="6"/>
        <v>553491</v>
      </c>
      <c r="F109" s="79">
        <f t="shared" si="7"/>
        <v>2.8621191619640878</v>
      </c>
      <c r="G109" s="3"/>
      <c r="H109" s="3"/>
    </row>
    <row r="110" spans="2:8" ht="15" customHeight="1" x14ac:dyDescent="0.2">
      <c r="B110" s="108" t="s">
        <v>88</v>
      </c>
      <c r="C110" s="109">
        <v>48184259</v>
      </c>
      <c r="D110" s="109">
        <v>49111216</v>
      </c>
      <c r="E110" s="109">
        <f t="shared" si="6"/>
        <v>926957</v>
      </c>
      <c r="F110" s="110">
        <f t="shared" si="7"/>
        <v>1.9237755633017</v>
      </c>
      <c r="G110" s="3"/>
      <c r="H110" s="3"/>
    </row>
    <row r="111" spans="2:8" ht="17.25" customHeight="1" x14ac:dyDescent="0.2">
      <c r="B111" s="77" t="s">
        <v>89</v>
      </c>
      <c r="C111" s="78">
        <v>24667487</v>
      </c>
      <c r="D111" s="78">
        <v>24247658</v>
      </c>
      <c r="E111" s="78">
        <f t="shared" si="6"/>
        <v>-419829</v>
      </c>
      <c r="F111" s="79">
        <f t="shared" si="7"/>
        <v>-1.7019528580272485</v>
      </c>
      <c r="G111" s="3"/>
      <c r="H111" s="3"/>
    </row>
    <row r="112" spans="2:8" ht="15" customHeight="1" x14ac:dyDescent="0.2">
      <c r="B112" s="108" t="s">
        <v>90</v>
      </c>
      <c r="C112" s="109">
        <v>17412294</v>
      </c>
      <c r="D112" s="109">
        <v>17399314</v>
      </c>
      <c r="E112" s="109">
        <f t="shared" si="6"/>
        <v>-12980</v>
      </c>
      <c r="F112" s="110">
        <f t="shared" si="7"/>
        <v>-7.4545031229084457E-2</v>
      </c>
      <c r="G112" s="3"/>
      <c r="H112" s="3"/>
    </row>
    <row r="113" spans="2:8" ht="17.25" customHeight="1" x14ac:dyDescent="0.2">
      <c r="B113" s="77" t="s">
        <v>91</v>
      </c>
      <c r="C113" s="78">
        <v>71333424</v>
      </c>
      <c r="D113" s="78">
        <v>77816058</v>
      </c>
      <c r="E113" s="78">
        <f t="shared" si="6"/>
        <v>6482634</v>
      </c>
      <c r="F113" s="79">
        <f t="shared" si="7"/>
        <v>9.0877931220573398</v>
      </c>
      <c r="G113" s="3"/>
      <c r="H113" s="3"/>
    </row>
    <row r="114" spans="2:8" ht="15" customHeight="1" x14ac:dyDescent="0.2">
      <c r="B114" s="108" t="s">
        <v>92</v>
      </c>
      <c r="C114" s="109">
        <v>37861344</v>
      </c>
      <c r="D114" s="109">
        <v>39729892</v>
      </c>
      <c r="E114" s="109">
        <f t="shared" si="6"/>
        <v>1868548</v>
      </c>
      <c r="F114" s="110">
        <f t="shared" si="7"/>
        <v>4.9352394885929041</v>
      </c>
      <c r="G114" s="3"/>
      <c r="H114" s="3"/>
    </row>
    <row r="115" spans="2:8" ht="17.25" customHeight="1" x14ac:dyDescent="0.2">
      <c r="B115" s="77" t="s">
        <v>93</v>
      </c>
      <c r="C115" s="78">
        <v>31325595</v>
      </c>
      <c r="D115" s="78">
        <v>32280972</v>
      </c>
      <c r="E115" s="78">
        <f t="shared" si="6"/>
        <v>955377</v>
      </c>
      <c r="F115" s="79">
        <f t="shared" si="7"/>
        <v>3.0498287422792769</v>
      </c>
      <c r="G115" s="3"/>
      <c r="H115" s="3"/>
    </row>
    <row r="116" spans="2:8" ht="15" customHeight="1" x14ac:dyDescent="0.2">
      <c r="B116" s="108" t="s">
        <v>94</v>
      </c>
      <c r="C116" s="109">
        <v>36635705</v>
      </c>
      <c r="D116" s="109">
        <v>36849939</v>
      </c>
      <c r="E116" s="109">
        <f t="shared" si="6"/>
        <v>214234</v>
      </c>
      <c r="F116" s="110">
        <f t="shared" si="7"/>
        <v>0.58476832914775345</v>
      </c>
      <c r="G116" s="3"/>
      <c r="H116" s="3"/>
    </row>
    <row r="117" spans="2:8" ht="17.25" customHeight="1" x14ac:dyDescent="0.2">
      <c r="B117" s="77" t="s">
        <v>95</v>
      </c>
      <c r="C117" s="78">
        <v>21190371</v>
      </c>
      <c r="D117" s="78">
        <v>22202227</v>
      </c>
      <c r="E117" s="78">
        <f t="shared" si="6"/>
        <v>1011856</v>
      </c>
      <c r="F117" s="79">
        <f t="shared" si="7"/>
        <v>4.7750744902012334</v>
      </c>
      <c r="G117" s="3"/>
      <c r="H117" s="3"/>
    </row>
    <row r="118" spans="2:8" ht="15" customHeight="1" x14ac:dyDescent="0.2">
      <c r="B118" s="108" t="s">
        <v>96</v>
      </c>
      <c r="C118" s="109">
        <v>20158507</v>
      </c>
      <c r="D118" s="109">
        <v>20850454</v>
      </c>
      <c r="E118" s="109">
        <f t="shared" si="6"/>
        <v>691947</v>
      </c>
      <c r="F118" s="110">
        <f t="shared" si="7"/>
        <v>3.4325309905143273</v>
      </c>
      <c r="G118" s="3"/>
      <c r="H118" s="3"/>
    </row>
    <row r="119" spans="2:8" ht="17.25" customHeight="1" x14ac:dyDescent="0.2">
      <c r="B119" s="77" t="s">
        <v>97</v>
      </c>
      <c r="C119" s="78">
        <v>88633927</v>
      </c>
      <c r="D119" s="78">
        <v>89773972</v>
      </c>
      <c r="E119" s="78">
        <f t="shared" si="6"/>
        <v>1140045</v>
      </c>
      <c r="F119" s="79">
        <f t="shared" si="7"/>
        <v>1.2862399744513182</v>
      </c>
      <c r="G119" s="3"/>
      <c r="H119" s="3"/>
    </row>
    <row r="120" spans="2:8" ht="15" customHeight="1" x14ac:dyDescent="0.2">
      <c r="B120" s="108" t="s">
        <v>98</v>
      </c>
      <c r="C120" s="109">
        <v>35871639</v>
      </c>
      <c r="D120" s="109">
        <v>36419067</v>
      </c>
      <c r="E120" s="109">
        <f t="shared" si="6"/>
        <v>547428</v>
      </c>
      <c r="F120" s="110">
        <f t="shared" si="7"/>
        <v>1.526074679776968</v>
      </c>
      <c r="G120" s="3"/>
      <c r="H120" s="3"/>
    </row>
    <row r="121" spans="2:8" ht="17.25" customHeight="1" x14ac:dyDescent="0.2">
      <c r="B121" s="77" t="s">
        <v>134</v>
      </c>
      <c r="C121" s="78">
        <v>20054033</v>
      </c>
      <c r="D121" s="78">
        <v>19707546</v>
      </c>
      <c r="E121" s="78">
        <f t="shared" si="6"/>
        <v>-346487</v>
      </c>
      <c r="F121" s="79">
        <f t="shared" si="7"/>
        <v>-1.7277671778040855</v>
      </c>
      <c r="G121" s="3"/>
      <c r="H121" s="3"/>
    </row>
    <row r="122" spans="2:8" ht="15" customHeight="1" x14ac:dyDescent="0.2">
      <c r="B122" s="108" t="s">
        <v>100</v>
      </c>
      <c r="C122" s="109">
        <v>20323455</v>
      </c>
      <c r="D122" s="109">
        <v>22138773</v>
      </c>
      <c r="E122" s="109">
        <f t="shared" si="6"/>
        <v>1815318</v>
      </c>
      <c r="F122" s="110">
        <f t="shared" si="7"/>
        <v>8.9321328484748292</v>
      </c>
      <c r="G122" s="3"/>
      <c r="H122" s="3"/>
    </row>
    <row r="123" spans="2:8" ht="17.25" customHeight="1" x14ac:dyDescent="0.2">
      <c r="B123" s="77" t="s">
        <v>101</v>
      </c>
      <c r="C123" s="78">
        <v>41416141</v>
      </c>
      <c r="D123" s="78">
        <v>42526494</v>
      </c>
      <c r="E123" s="78">
        <f t="shared" si="6"/>
        <v>1110353</v>
      </c>
      <c r="F123" s="79">
        <f t="shared" si="7"/>
        <v>2.6809668240215814</v>
      </c>
      <c r="G123" s="3"/>
      <c r="H123" s="3"/>
    </row>
    <row r="124" spans="2:8" ht="15" customHeight="1" x14ac:dyDescent="0.2">
      <c r="B124" s="108" t="s">
        <v>102</v>
      </c>
      <c r="C124" s="109">
        <v>32619573</v>
      </c>
      <c r="D124" s="109">
        <v>34577297</v>
      </c>
      <c r="E124" s="109">
        <f t="shared" si="6"/>
        <v>1957724</v>
      </c>
      <c r="F124" s="110">
        <f t="shared" si="7"/>
        <v>6.0016849392847664</v>
      </c>
      <c r="G124" s="3"/>
      <c r="H124" s="3"/>
    </row>
    <row r="125" spans="2:8" ht="17.25" customHeight="1" x14ac:dyDescent="0.2">
      <c r="B125" s="77" t="s">
        <v>103</v>
      </c>
      <c r="C125" s="78">
        <v>12985632</v>
      </c>
      <c r="D125" s="78">
        <v>13206244</v>
      </c>
      <c r="E125" s="78">
        <f t="shared" si="6"/>
        <v>220612</v>
      </c>
      <c r="F125" s="79">
        <f t="shared" si="7"/>
        <v>1.6988930534917359</v>
      </c>
      <c r="G125" s="3"/>
      <c r="H125" s="3"/>
    </row>
    <row r="126" spans="2:8" ht="15" customHeight="1" x14ac:dyDescent="0.2">
      <c r="B126" s="108" t="s">
        <v>104</v>
      </c>
      <c r="C126" s="109">
        <v>20635822</v>
      </c>
      <c r="D126" s="109">
        <v>20288066</v>
      </c>
      <c r="E126" s="109">
        <f t="shared" si="6"/>
        <v>-347756</v>
      </c>
      <c r="F126" s="110">
        <f t="shared" si="7"/>
        <v>-1.6852054645557613</v>
      </c>
      <c r="G126" s="3"/>
      <c r="H126" s="3"/>
    </row>
    <row r="127" spans="2:8" ht="17.25" customHeight="1" x14ac:dyDescent="0.2">
      <c r="B127" s="77" t="s">
        <v>105</v>
      </c>
      <c r="C127" s="78">
        <v>32555996</v>
      </c>
      <c r="D127" s="78">
        <v>32869350</v>
      </c>
      <c r="E127" s="78">
        <f t="shared" si="6"/>
        <v>313354</v>
      </c>
      <c r="F127" s="79">
        <f t="shared" si="7"/>
        <v>0.96250779733478287</v>
      </c>
      <c r="G127" s="3"/>
      <c r="H127" s="3"/>
    </row>
    <row r="128" spans="2:8" ht="15" customHeight="1" x14ac:dyDescent="0.2">
      <c r="B128" s="108" t="s">
        <v>106</v>
      </c>
      <c r="C128" s="109">
        <v>54251751</v>
      </c>
      <c r="D128" s="109">
        <v>55888493</v>
      </c>
      <c r="E128" s="109">
        <f t="shared" si="6"/>
        <v>1636742</v>
      </c>
      <c r="F128" s="110">
        <f t="shared" si="7"/>
        <v>3.0169385684897065</v>
      </c>
      <c r="G128" s="3"/>
      <c r="H128" s="3"/>
    </row>
    <row r="129" spans="2:8" ht="17.25" customHeight="1" x14ac:dyDescent="0.2">
      <c r="B129" s="77" t="s">
        <v>135</v>
      </c>
      <c r="C129" s="78">
        <v>32712799</v>
      </c>
      <c r="D129" s="78">
        <v>32140127</v>
      </c>
      <c r="E129" s="78">
        <f t="shared" si="6"/>
        <v>-572672</v>
      </c>
      <c r="F129" s="79">
        <f t="shared" si="7"/>
        <v>-1.7506053211771944</v>
      </c>
      <c r="G129" s="3"/>
      <c r="H129" s="3"/>
    </row>
    <row r="130" spans="2:8" ht="15" customHeight="1" x14ac:dyDescent="0.2">
      <c r="B130" s="108" t="s">
        <v>108</v>
      </c>
      <c r="C130" s="109">
        <v>32134258</v>
      </c>
      <c r="D130" s="109">
        <v>31577592</v>
      </c>
      <c r="E130" s="109">
        <f t="shared" si="6"/>
        <v>-556666</v>
      </c>
      <c r="F130" s="110">
        <f t="shared" si="7"/>
        <v>-1.7323132216091626</v>
      </c>
      <c r="G130" s="3"/>
      <c r="H130" s="3"/>
    </row>
    <row r="131" spans="2:8" ht="17.25" customHeight="1" x14ac:dyDescent="0.2">
      <c r="B131" s="77" t="s">
        <v>109</v>
      </c>
      <c r="C131" s="78">
        <v>20835553</v>
      </c>
      <c r="D131" s="78">
        <v>20987515</v>
      </c>
      <c r="E131" s="78">
        <f t="shared" si="6"/>
        <v>151962</v>
      </c>
      <c r="F131" s="79">
        <f t="shared" si="7"/>
        <v>0.72933989321041781</v>
      </c>
      <c r="G131" s="3"/>
      <c r="H131" s="3"/>
    </row>
    <row r="132" spans="2:8" ht="15" customHeight="1" x14ac:dyDescent="0.2">
      <c r="B132" s="108" t="s">
        <v>110</v>
      </c>
      <c r="C132" s="109">
        <v>32220940</v>
      </c>
      <c r="D132" s="109">
        <v>33136796</v>
      </c>
      <c r="E132" s="109">
        <f t="shared" si="6"/>
        <v>915856</v>
      </c>
      <c r="F132" s="110">
        <f t="shared" si="7"/>
        <v>2.8424248330433564</v>
      </c>
      <c r="G132" s="3"/>
      <c r="H132" s="3"/>
    </row>
    <row r="133" spans="2:8" ht="17.25" customHeight="1" x14ac:dyDescent="0.2">
      <c r="B133" s="77" t="s">
        <v>111</v>
      </c>
      <c r="C133" s="78">
        <v>246532337</v>
      </c>
      <c r="D133" s="78">
        <v>264073327</v>
      </c>
      <c r="E133" s="78">
        <f t="shared" si="6"/>
        <v>17540990</v>
      </c>
      <c r="F133" s="79">
        <f t="shared" si="7"/>
        <v>7.1150868942600418</v>
      </c>
      <c r="G133" s="3"/>
      <c r="H133" s="3"/>
    </row>
    <row r="134" spans="2:8" ht="15" customHeight="1" x14ac:dyDescent="0.2">
      <c r="B134" s="108" t="s">
        <v>112</v>
      </c>
      <c r="C134" s="109">
        <v>30614207</v>
      </c>
      <c r="D134" s="109">
        <v>30112118</v>
      </c>
      <c r="E134" s="109">
        <f t="shared" si="6"/>
        <v>-502089</v>
      </c>
      <c r="F134" s="110">
        <f t="shared" si="7"/>
        <v>-1.64005228030241</v>
      </c>
      <c r="G134" s="3"/>
      <c r="H134" s="3"/>
    </row>
    <row r="135" spans="2:8" ht="17.25" customHeight="1" x14ac:dyDescent="0.2">
      <c r="B135" s="77" t="s">
        <v>113</v>
      </c>
      <c r="C135" s="78">
        <v>23365234</v>
      </c>
      <c r="D135" s="78">
        <v>22965605</v>
      </c>
      <c r="E135" s="78">
        <f t="shared" si="6"/>
        <v>-399629</v>
      </c>
      <c r="F135" s="79">
        <f t="shared" si="7"/>
        <v>-1.7103573625669659</v>
      </c>
      <c r="G135" s="3"/>
      <c r="H135" s="3"/>
    </row>
    <row r="136" spans="2:8" ht="15" customHeight="1" x14ac:dyDescent="0.2">
      <c r="B136" s="108" t="s">
        <v>114</v>
      </c>
      <c r="C136" s="109">
        <v>25658544</v>
      </c>
      <c r="D136" s="109">
        <v>26091455</v>
      </c>
      <c r="E136" s="109">
        <f t="shared" si="6"/>
        <v>432911</v>
      </c>
      <c r="F136" s="110">
        <f t="shared" si="7"/>
        <v>1.6872001778432948</v>
      </c>
      <c r="G136" s="3"/>
      <c r="H136" s="3"/>
    </row>
    <row r="137" spans="2:8" ht="17.25" customHeight="1" x14ac:dyDescent="0.2">
      <c r="B137" s="77" t="s">
        <v>115</v>
      </c>
      <c r="C137" s="78">
        <v>35355000</v>
      </c>
      <c r="D137" s="78">
        <v>36904231</v>
      </c>
      <c r="E137" s="78">
        <f t="shared" si="6"/>
        <v>1549231</v>
      </c>
      <c r="F137" s="79">
        <f t="shared" si="7"/>
        <v>4.3819290057983311</v>
      </c>
      <c r="G137" s="3"/>
      <c r="H137" s="3"/>
    </row>
    <row r="138" spans="2:8" ht="15" customHeight="1" x14ac:dyDescent="0.2">
      <c r="B138" s="108" t="s">
        <v>116</v>
      </c>
      <c r="C138" s="109">
        <v>66887933</v>
      </c>
      <c r="D138" s="109">
        <v>69053224</v>
      </c>
      <c r="E138" s="109">
        <f t="shared" si="6"/>
        <v>2165291</v>
      </c>
      <c r="F138" s="110">
        <f t="shared" si="7"/>
        <v>3.2371922750251532</v>
      </c>
      <c r="G138" s="3"/>
      <c r="H138" s="3"/>
    </row>
    <row r="139" spans="2:8" ht="17.25" customHeight="1" x14ac:dyDescent="0.2">
      <c r="B139" s="77" t="s">
        <v>117</v>
      </c>
      <c r="C139" s="78">
        <v>160976804</v>
      </c>
      <c r="D139" s="78">
        <v>181554463</v>
      </c>
      <c r="E139" s="78">
        <f t="shared" si="6"/>
        <v>20577659</v>
      </c>
      <c r="F139" s="79">
        <f t="shared" si="7"/>
        <v>12.782996362631227</v>
      </c>
      <c r="G139" s="3"/>
      <c r="H139" s="3"/>
    </row>
    <row r="140" spans="2:8" ht="15" customHeight="1" x14ac:dyDescent="0.2">
      <c r="B140" s="108" t="s">
        <v>118</v>
      </c>
      <c r="C140" s="109">
        <v>9570451</v>
      </c>
      <c r="D140" s="109">
        <v>9430569</v>
      </c>
      <c r="E140" s="109">
        <f t="shared" si="6"/>
        <v>-139882</v>
      </c>
      <c r="F140" s="110">
        <f t="shared" si="7"/>
        <v>-1.4616030111851575</v>
      </c>
      <c r="G140" s="3"/>
      <c r="H140" s="3"/>
    </row>
    <row r="141" spans="2:8" ht="17.25" customHeight="1" x14ac:dyDescent="0.2">
      <c r="B141" s="77" t="s">
        <v>119</v>
      </c>
      <c r="C141" s="78">
        <v>48817370</v>
      </c>
      <c r="D141" s="78">
        <v>52602153</v>
      </c>
      <c r="E141" s="78">
        <f t="shared" si="6"/>
        <v>3784783</v>
      </c>
      <c r="F141" s="79">
        <f t="shared" si="7"/>
        <v>7.7529432658908091</v>
      </c>
      <c r="G141" s="3"/>
      <c r="H141" s="3"/>
    </row>
    <row r="142" spans="2:8" ht="15" customHeight="1" x14ac:dyDescent="0.2">
      <c r="B142" s="108" t="s">
        <v>120</v>
      </c>
      <c r="C142" s="109">
        <v>22974541</v>
      </c>
      <c r="D142" s="109">
        <v>23394607</v>
      </c>
      <c r="E142" s="109">
        <f t="shared" si="6"/>
        <v>420066</v>
      </c>
      <c r="F142" s="110">
        <f t="shared" si="7"/>
        <v>1.828397790406346</v>
      </c>
      <c r="G142" s="3"/>
      <c r="H142" s="3"/>
    </row>
    <row r="143" spans="2:8" ht="17.25" customHeight="1" x14ac:dyDescent="0.2">
      <c r="B143" s="77" t="s">
        <v>121</v>
      </c>
      <c r="C143" s="78">
        <v>128349138</v>
      </c>
      <c r="D143" s="78">
        <v>129403288</v>
      </c>
      <c r="E143" s="78">
        <f t="shared" si="6"/>
        <v>1054150</v>
      </c>
      <c r="F143" s="79">
        <f t="shared" si="7"/>
        <v>0.82131443687607775</v>
      </c>
      <c r="G143" s="3"/>
      <c r="H143" s="3"/>
    </row>
    <row r="144" spans="2:8" ht="15" customHeight="1" x14ac:dyDescent="0.2">
      <c r="B144" s="108" t="s">
        <v>144</v>
      </c>
      <c r="C144" s="109">
        <v>31233807</v>
      </c>
      <c r="D144" s="109">
        <v>30704061</v>
      </c>
      <c r="E144" s="109">
        <f>D144-C144</f>
        <v>-529746</v>
      </c>
      <c r="F144" s="110">
        <f>E144/C144*100</f>
        <v>-1.6960660607270834</v>
      </c>
      <c r="G144" s="3"/>
      <c r="H144" s="3"/>
    </row>
    <row r="145" spans="2:8" ht="4.5" customHeight="1" x14ac:dyDescent="0.2">
      <c r="B145" s="80"/>
      <c r="C145" s="81"/>
      <c r="D145" s="81"/>
      <c r="E145" s="82"/>
      <c r="F145" s="83"/>
      <c r="H145" s="34"/>
    </row>
    <row r="146" spans="2:8" ht="15" customHeight="1" x14ac:dyDescent="0.2">
      <c r="B146" s="84" t="s">
        <v>122</v>
      </c>
      <c r="C146" s="85">
        <f>SUM(C10:C145)</f>
        <v>4974101923</v>
      </c>
      <c r="D146" s="85">
        <f>SUM(D10:D145)</f>
        <v>5169269710</v>
      </c>
      <c r="E146" s="85">
        <f>SUM(E10:E144)</f>
        <v>195167787</v>
      </c>
      <c r="F146" s="86">
        <f>E146/C146*100</f>
        <v>3.9236788875908202</v>
      </c>
      <c r="G146" s="26"/>
      <c r="H146" s="3"/>
    </row>
    <row r="147" spans="2:8" ht="12.75" customHeight="1" x14ac:dyDescent="0.2">
      <c r="B147" s="80" t="s">
        <v>146</v>
      </c>
      <c r="C147" s="81">
        <v>920203</v>
      </c>
      <c r="D147" s="81">
        <v>920203</v>
      </c>
      <c r="E147" s="81">
        <f>D147-C147</f>
        <v>0</v>
      </c>
      <c r="F147" s="83">
        <f>E147/C147*100</f>
        <v>0</v>
      </c>
      <c r="G147" s="35"/>
      <c r="H147" s="3"/>
    </row>
    <row r="148" spans="2:8" ht="15" customHeight="1" x14ac:dyDescent="0.2">
      <c r="B148" s="84" t="s">
        <v>3</v>
      </c>
      <c r="C148" s="85">
        <f>+C146+C147</f>
        <v>4975022126</v>
      </c>
      <c r="D148" s="85">
        <f>+D146+D147</f>
        <v>5170189913</v>
      </c>
      <c r="E148" s="85">
        <f>E146+E147</f>
        <v>195167787</v>
      </c>
      <c r="F148" s="86">
        <f>E148/C148*100</f>
        <v>3.9229531458771247</v>
      </c>
      <c r="G148" s="35"/>
      <c r="H148" s="3"/>
    </row>
    <row r="149" spans="2:8" ht="5.25" customHeight="1" x14ac:dyDescent="0.2">
      <c r="B149" s="87"/>
      <c r="C149" s="88"/>
      <c r="D149" s="88"/>
      <c r="E149" s="89"/>
      <c r="F149" s="90"/>
    </row>
    <row r="151" spans="2:8" x14ac:dyDescent="0.2">
      <c r="B151" s="49" t="s">
        <v>290</v>
      </c>
    </row>
    <row r="152" spans="2:8" ht="3.75" customHeight="1" x14ac:dyDescent="0.2"/>
    <row r="153" spans="2:8" x14ac:dyDescent="0.2">
      <c r="B153" s="4" t="s">
        <v>291</v>
      </c>
    </row>
  </sheetData>
  <mergeCells count="6">
    <mergeCell ref="B5:F5"/>
    <mergeCell ref="B54:F54"/>
    <mergeCell ref="B102:F102"/>
    <mergeCell ref="B7:B8"/>
    <mergeCell ref="B56:B57"/>
    <mergeCell ref="B104:B105"/>
  </mergeCells>
  <phoneticPr fontId="3" type="noConversion"/>
  <pageMargins left="0.62" right="0.28000000000000003" top="0.18" bottom="0.71" header="0" footer="0"/>
  <pageSetup paperSize="9" orientation="portrait" r:id="rId1"/>
  <headerFooter alignWithMargins="0"/>
  <rowBreaks count="2" manualBreakCount="2">
    <brk id="49" min="1" max="5" man="1"/>
    <brk id="98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AI147"/>
  <sheetViews>
    <sheetView showGridLines="0" topLeftCell="A134" workbookViewId="0">
      <selection activeCell="A101" sqref="A101:E148"/>
    </sheetView>
  </sheetViews>
  <sheetFormatPr baseColWidth="10" defaultColWidth="8.42578125" defaultRowHeight="12.75" x14ac:dyDescent="0.2"/>
  <cols>
    <col min="1" max="1" width="1.85546875" customWidth="1"/>
    <col min="2" max="2" width="41.7109375" style="4" customWidth="1"/>
    <col min="3" max="4" width="22.7109375" style="21" customWidth="1"/>
    <col min="5" max="5" width="2.140625" customWidth="1"/>
    <col min="6" max="6" width="25.28515625" customWidth="1"/>
    <col min="7" max="7" width="21.85546875" customWidth="1"/>
    <col min="8" max="8" width="11.28515625" customWidth="1"/>
  </cols>
  <sheetData>
    <row r="1" spans="2:10" ht="12" customHeight="1" x14ac:dyDescent="0.2">
      <c r="B1" s="11"/>
      <c r="C1" s="12"/>
      <c r="D1" s="12"/>
    </row>
    <row r="2" spans="2:10" ht="13.5" customHeight="1" x14ac:dyDescent="0.25">
      <c r="B2" s="124" t="s">
        <v>0</v>
      </c>
      <c r="C2" s="124"/>
      <c r="D2" s="124"/>
    </row>
    <row r="3" spans="2:10" s="2" customFormat="1" ht="21" customHeight="1" x14ac:dyDescent="0.2">
      <c r="B3" s="123" t="s">
        <v>123</v>
      </c>
      <c r="C3" s="123"/>
      <c r="D3" s="123"/>
    </row>
    <row r="4" spans="2:10" ht="17.45" customHeight="1" x14ac:dyDescent="0.2">
      <c r="B4" s="123" t="s">
        <v>295</v>
      </c>
      <c r="C4" s="123"/>
      <c r="D4" s="123"/>
    </row>
    <row r="5" spans="2:10" ht="15" customHeight="1" x14ac:dyDescent="0.2">
      <c r="B5" s="125" t="s">
        <v>145</v>
      </c>
      <c r="C5" s="125"/>
      <c r="D5" s="125"/>
    </row>
    <row r="6" spans="2:10" ht="4.9000000000000004" customHeight="1" x14ac:dyDescent="0.2">
      <c r="B6" s="6"/>
      <c r="C6" s="15"/>
      <c r="D6" s="15"/>
    </row>
    <row r="7" spans="2:10" ht="18" customHeight="1" x14ac:dyDescent="0.2">
      <c r="B7" s="91"/>
      <c r="C7" s="92" t="s">
        <v>125</v>
      </c>
      <c r="D7" s="93" t="s">
        <v>125</v>
      </c>
    </row>
    <row r="8" spans="2:10" ht="13.9" customHeight="1" x14ac:dyDescent="0.2">
      <c r="B8" s="94" t="s">
        <v>124</v>
      </c>
      <c r="C8" s="95" t="s">
        <v>288</v>
      </c>
      <c r="D8" s="96" t="s">
        <v>126</v>
      </c>
    </row>
    <row r="9" spans="2:10" s="10" customFormat="1" ht="9" hidden="1" customHeight="1" x14ac:dyDescent="0.2">
      <c r="B9" s="7"/>
      <c r="C9" s="5"/>
      <c r="D9" s="5"/>
    </row>
    <row r="10" spans="2:10" ht="18" customHeight="1" x14ac:dyDescent="0.2">
      <c r="B10" s="77" t="s">
        <v>9</v>
      </c>
      <c r="C10" s="78">
        <v>8789739</v>
      </c>
      <c r="D10" s="78">
        <v>8789739</v>
      </c>
      <c r="E10" s="10"/>
      <c r="F10" s="10"/>
      <c r="G10" s="10"/>
      <c r="H10" s="10"/>
      <c r="I10" s="10"/>
      <c r="J10" s="10"/>
    </row>
    <row r="11" spans="2:10" ht="15" customHeight="1" x14ac:dyDescent="0.2">
      <c r="B11" s="108" t="s">
        <v>10</v>
      </c>
      <c r="C11" s="109">
        <v>11585557</v>
      </c>
      <c r="D11" s="109">
        <v>11585557</v>
      </c>
      <c r="E11" s="10"/>
      <c r="F11" s="10"/>
      <c r="G11" s="10"/>
      <c r="H11" s="10"/>
    </row>
    <row r="12" spans="2:10" ht="18" customHeight="1" x14ac:dyDescent="0.2">
      <c r="B12" s="77" t="s">
        <v>11</v>
      </c>
      <c r="C12" s="78">
        <v>13322992</v>
      </c>
      <c r="D12" s="78">
        <v>13322992</v>
      </c>
      <c r="E12" s="10"/>
      <c r="F12" s="10"/>
      <c r="G12" s="10"/>
      <c r="H12" s="10"/>
      <c r="I12" s="10"/>
      <c r="J12" s="10"/>
    </row>
    <row r="13" spans="2:10" ht="15" customHeight="1" x14ac:dyDescent="0.2">
      <c r="B13" s="108" t="s">
        <v>12</v>
      </c>
      <c r="C13" s="109">
        <v>13250557</v>
      </c>
      <c r="D13" s="109">
        <v>13250557</v>
      </c>
      <c r="E13" s="10"/>
      <c r="F13" s="10"/>
      <c r="G13" s="10"/>
      <c r="H13" s="10"/>
    </row>
    <row r="14" spans="2:10" ht="18" customHeight="1" x14ac:dyDescent="0.2">
      <c r="B14" s="77" t="s">
        <v>13</v>
      </c>
      <c r="C14" s="78">
        <v>9695468</v>
      </c>
      <c r="D14" s="78">
        <v>9695468</v>
      </c>
      <c r="E14" s="10"/>
      <c r="F14" s="10"/>
      <c r="G14" s="10"/>
      <c r="H14" s="10"/>
      <c r="I14" s="10"/>
      <c r="J14" s="10"/>
    </row>
    <row r="15" spans="2:10" ht="15" customHeight="1" x14ac:dyDescent="0.2">
      <c r="B15" s="108" t="s">
        <v>14</v>
      </c>
      <c r="C15" s="109">
        <v>43429484</v>
      </c>
      <c r="D15" s="109">
        <v>43429484</v>
      </c>
      <c r="E15" s="10"/>
      <c r="F15" s="10"/>
      <c r="G15" s="10"/>
      <c r="H15" s="10"/>
    </row>
    <row r="16" spans="2:10" ht="18" customHeight="1" x14ac:dyDescent="0.2">
      <c r="B16" s="77" t="s">
        <v>15</v>
      </c>
      <c r="C16" s="78">
        <v>4748258</v>
      </c>
      <c r="D16" s="78">
        <v>4748258</v>
      </c>
      <c r="E16" s="10"/>
      <c r="F16" s="10"/>
      <c r="G16" s="10"/>
      <c r="H16" s="10"/>
      <c r="I16" s="10"/>
      <c r="J16" s="10"/>
    </row>
    <row r="17" spans="2:10" ht="15" customHeight="1" x14ac:dyDescent="0.2">
      <c r="B17" s="108" t="s">
        <v>16</v>
      </c>
      <c r="C17" s="109">
        <v>45859657</v>
      </c>
      <c r="D17" s="109">
        <v>45859657</v>
      </c>
      <c r="E17" s="10"/>
      <c r="F17" s="10"/>
      <c r="G17" s="10"/>
      <c r="H17" s="10"/>
    </row>
    <row r="18" spans="2:10" ht="18" customHeight="1" x14ac:dyDescent="0.2">
      <c r="B18" s="77" t="s">
        <v>17</v>
      </c>
      <c r="C18" s="78">
        <v>23677771</v>
      </c>
      <c r="D18" s="78">
        <v>23677771</v>
      </c>
      <c r="E18" s="10"/>
      <c r="F18" s="10"/>
      <c r="G18" s="10"/>
      <c r="H18" s="10"/>
      <c r="I18" s="10"/>
      <c r="J18" s="10"/>
    </row>
    <row r="19" spans="2:10" ht="15" customHeight="1" x14ac:dyDescent="0.2">
      <c r="B19" s="108" t="s">
        <v>18</v>
      </c>
      <c r="C19" s="109">
        <v>25551111</v>
      </c>
      <c r="D19" s="109">
        <v>25551111</v>
      </c>
      <c r="E19" s="10"/>
      <c r="F19" s="10"/>
      <c r="G19" s="10"/>
      <c r="H19" s="10"/>
    </row>
    <row r="20" spans="2:10" ht="18" customHeight="1" x14ac:dyDescent="0.2">
      <c r="B20" s="77" t="s">
        <v>19</v>
      </c>
      <c r="C20" s="78">
        <v>5483250</v>
      </c>
      <c r="D20" s="78">
        <v>5483250</v>
      </c>
      <c r="E20" s="10"/>
      <c r="F20" s="10"/>
      <c r="G20" s="10"/>
      <c r="H20" s="10"/>
      <c r="I20" s="10"/>
      <c r="J20" s="10"/>
    </row>
    <row r="21" spans="2:10" ht="15" customHeight="1" x14ac:dyDescent="0.2">
      <c r="B21" s="108" t="s">
        <v>20</v>
      </c>
      <c r="C21" s="109">
        <v>15186603</v>
      </c>
      <c r="D21" s="109">
        <v>15186603</v>
      </c>
      <c r="E21" s="10"/>
      <c r="F21" s="10"/>
      <c r="G21" s="10"/>
      <c r="H21" s="10"/>
    </row>
    <row r="22" spans="2:10" ht="18" customHeight="1" x14ac:dyDescent="0.2">
      <c r="B22" s="77" t="s">
        <v>21</v>
      </c>
      <c r="C22" s="78">
        <v>19537107</v>
      </c>
      <c r="D22" s="78">
        <v>19537107</v>
      </c>
      <c r="E22" s="10"/>
      <c r="F22" s="10"/>
      <c r="G22" s="10"/>
      <c r="H22" s="10"/>
      <c r="I22" s="10"/>
      <c r="J22" s="10"/>
    </row>
    <row r="23" spans="2:10" ht="15" customHeight="1" x14ac:dyDescent="0.2">
      <c r="B23" s="108" t="s">
        <v>22</v>
      </c>
      <c r="C23" s="109">
        <v>6898299</v>
      </c>
      <c r="D23" s="109">
        <v>6898299</v>
      </c>
      <c r="E23" s="10"/>
      <c r="F23" s="10"/>
      <c r="G23" s="10"/>
      <c r="H23" s="10"/>
    </row>
    <row r="24" spans="2:10" ht="18" customHeight="1" x14ac:dyDescent="0.2">
      <c r="B24" s="77" t="s">
        <v>23</v>
      </c>
      <c r="C24" s="78">
        <v>24256383</v>
      </c>
      <c r="D24" s="78">
        <v>24256383</v>
      </c>
      <c r="E24" s="10"/>
      <c r="F24" s="10"/>
      <c r="G24" s="10"/>
      <c r="H24" s="10"/>
      <c r="I24" s="10"/>
      <c r="J24" s="10"/>
    </row>
    <row r="25" spans="2:10" ht="15" customHeight="1" x14ac:dyDescent="0.2">
      <c r="B25" s="108" t="s">
        <v>24</v>
      </c>
      <c r="C25" s="109">
        <v>21142322</v>
      </c>
      <c r="D25" s="109">
        <v>21142322</v>
      </c>
      <c r="E25" s="10"/>
      <c r="F25" s="10"/>
      <c r="G25" s="10"/>
      <c r="H25" s="10"/>
    </row>
    <row r="26" spans="2:10" ht="18" customHeight="1" x14ac:dyDescent="0.2">
      <c r="B26" s="77" t="s">
        <v>25</v>
      </c>
      <c r="C26" s="78">
        <v>30655312</v>
      </c>
      <c r="D26" s="78">
        <v>30655312</v>
      </c>
      <c r="E26" s="10"/>
      <c r="F26" s="10"/>
      <c r="G26" s="10"/>
      <c r="H26" s="10"/>
      <c r="I26" s="10"/>
      <c r="J26" s="10"/>
    </row>
    <row r="27" spans="2:10" ht="15" customHeight="1" x14ac:dyDescent="0.2">
      <c r="B27" s="108" t="s">
        <v>26</v>
      </c>
      <c r="C27" s="109">
        <v>8324431</v>
      </c>
      <c r="D27" s="109">
        <v>8324431</v>
      </c>
      <c r="E27" s="10"/>
      <c r="F27" s="10"/>
      <c r="G27" s="10"/>
      <c r="H27" s="10"/>
    </row>
    <row r="28" spans="2:10" ht="18" customHeight="1" x14ac:dyDescent="0.2">
      <c r="B28" s="77" t="s">
        <v>27</v>
      </c>
      <c r="C28" s="78">
        <v>11768788</v>
      </c>
      <c r="D28" s="78">
        <v>11768788</v>
      </c>
      <c r="E28" s="10"/>
      <c r="F28" s="10"/>
      <c r="G28" s="10"/>
      <c r="H28" s="10"/>
      <c r="I28" s="10"/>
      <c r="J28" s="10"/>
    </row>
    <row r="29" spans="2:10" ht="15" customHeight="1" x14ac:dyDescent="0.2">
      <c r="B29" s="108" t="s">
        <v>28</v>
      </c>
      <c r="C29" s="109">
        <v>18097540</v>
      </c>
      <c r="D29" s="109">
        <v>18097540</v>
      </c>
      <c r="E29" s="10"/>
      <c r="F29" s="10"/>
      <c r="G29" s="10"/>
      <c r="H29" s="10"/>
    </row>
    <row r="30" spans="2:10" ht="18" customHeight="1" x14ac:dyDescent="0.2">
      <c r="B30" s="77" t="s">
        <v>29</v>
      </c>
      <c r="C30" s="78">
        <v>15060016</v>
      </c>
      <c r="D30" s="78">
        <v>15060016</v>
      </c>
      <c r="E30" s="10"/>
      <c r="F30" s="10"/>
      <c r="G30" s="10"/>
      <c r="H30" s="10"/>
      <c r="I30" s="10"/>
      <c r="J30" s="10"/>
    </row>
    <row r="31" spans="2:10" ht="15" customHeight="1" x14ac:dyDescent="0.2">
      <c r="B31" s="108" t="s">
        <v>30</v>
      </c>
      <c r="C31" s="109">
        <v>9438844</v>
      </c>
      <c r="D31" s="109">
        <v>9438844</v>
      </c>
      <c r="E31" s="10"/>
      <c r="F31" s="10"/>
      <c r="G31" s="10"/>
      <c r="H31" s="10"/>
    </row>
    <row r="32" spans="2:10" ht="18" customHeight="1" x14ac:dyDescent="0.2">
      <c r="B32" s="77" t="s">
        <v>31</v>
      </c>
      <c r="C32" s="78">
        <v>6545302</v>
      </c>
      <c r="D32" s="78">
        <v>6545302</v>
      </c>
      <c r="E32" s="10"/>
      <c r="F32" s="10"/>
      <c r="G32" s="10"/>
      <c r="H32" s="10"/>
      <c r="I32" s="10"/>
      <c r="J32" s="10"/>
    </row>
    <row r="33" spans="2:10" ht="15" customHeight="1" x14ac:dyDescent="0.2">
      <c r="B33" s="108" t="s">
        <v>32</v>
      </c>
      <c r="C33" s="109">
        <v>20161879</v>
      </c>
      <c r="D33" s="109">
        <v>20161879</v>
      </c>
      <c r="E33" s="10"/>
      <c r="F33" s="10"/>
      <c r="G33" s="10"/>
      <c r="H33" s="10"/>
    </row>
    <row r="34" spans="2:10" ht="18" customHeight="1" x14ac:dyDescent="0.2">
      <c r="B34" s="77" t="s">
        <v>33</v>
      </c>
      <c r="C34" s="78">
        <v>31996972</v>
      </c>
      <c r="D34" s="78">
        <v>31996972</v>
      </c>
      <c r="E34" s="10"/>
      <c r="F34" s="10"/>
      <c r="G34" s="10"/>
      <c r="H34" s="10"/>
      <c r="I34" s="10"/>
      <c r="J34" s="10"/>
    </row>
    <row r="35" spans="2:10" ht="15" customHeight="1" x14ac:dyDescent="0.2">
      <c r="B35" s="108" t="s">
        <v>34</v>
      </c>
      <c r="C35" s="109">
        <v>15725156</v>
      </c>
      <c r="D35" s="109">
        <v>15725156</v>
      </c>
      <c r="E35" s="10"/>
      <c r="F35" s="10"/>
      <c r="G35" s="10"/>
      <c r="H35" s="10"/>
    </row>
    <row r="36" spans="2:10" ht="18" customHeight="1" x14ac:dyDescent="0.2">
      <c r="B36" s="77" t="s">
        <v>35</v>
      </c>
      <c r="C36" s="78">
        <v>4900227</v>
      </c>
      <c r="D36" s="78">
        <v>4900227</v>
      </c>
      <c r="E36" s="10"/>
      <c r="F36" s="10"/>
      <c r="G36" s="10"/>
      <c r="H36" s="10"/>
      <c r="I36" s="10"/>
      <c r="J36" s="10"/>
    </row>
    <row r="37" spans="2:10" ht="15" customHeight="1" x14ac:dyDescent="0.2">
      <c r="B37" s="108" t="s">
        <v>36</v>
      </c>
      <c r="C37" s="109">
        <v>3725278</v>
      </c>
      <c r="D37" s="109">
        <v>3725278</v>
      </c>
      <c r="E37" s="10"/>
      <c r="F37" s="10"/>
      <c r="G37" s="10"/>
      <c r="H37" s="10"/>
    </row>
    <row r="38" spans="2:10" ht="18" customHeight="1" x14ac:dyDescent="0.2">
      <c r="B38" s="77" t="s">
        <v>37</v>
      </c>
      <c r="C38" s="78">
        <v>18019372</v>
      </c>
      <c r="D38" s="78">
        <v>18019372</v>
      </c>
      <c r="E38" s="10"/>
      <c r="F38" s="10"/>
      <c r="G38" s="10"/>
      <c r="H38" s="10"/>
      <c r="I38" s="10"/>
      <c r="J38" s="10"/>
    </row>
    <row r="39" spans="2:10" ht="15" customHeight="1" x14ac:dyDescent="0.2">
      <c r="B39" s="108" t="s">
        <v>38</v>
      </c>
      <c r="C39" s="109">
        <v>9427913</v>
      </c>
      <c r="D39" s="109">
        <v>9427913</v>
      </c>
      <c r="E39" s="10"/>
      <c r="F39" s="10"/>
      <c r="G39" s="10"/>
      <c r="H39" s="10"/>
    </row>
    <row r="40" spans="2:10" ht="18" customHeight="1" x14ac:dyDescent="0.2">
      <c r="B40" s="77" t="s">
        <v>39</v>
      </c>
      <c r="C40" s="78">
        <v>21167195</v>
      </c>
      <c r="D40" s="78">
        <v>21167195</v>
      </c>
      <c r="E40" s="10"/>
      <c r="F40" s="10"/>
      <c r="G40" s="10"/>
      <c r="H40" s="10"/>
      <c r="I40" s="10"/>
      <c r="J40" s="10"/>
    </row>
    <row r="41" spans="2:10" ht="15" customHeight="1" x14ac:dyDescent="0.2">
      <c r="B41" s="108" t="s">
        <v>40</v>
      </c>
      <c r="C41" s="109">
        <v>13359852</v>
      </c>
      <c r="D41" s="109">
        <v>13359852</v>
      </c>
      <c r="E41" s="10"/>
      <c r="F41" s="10"/>
      <c r="G41" s="10"/>
      <c r="H41" s="10"/>
    </row>
    <row r="42" spans="2:10" ht="18" customHeight="1" x14ac:dyDescent="0.2">
      <c r="B42" s="77" t="s">
        <v>41</v>
      </c>
      <c r="C42" s="78">
        <v>11002234</v>
      </c>
      <c r="D42" s="78">
        <v>11002234</v>
      </c>
      <c r="E42" s="10"/>
      <c r="F42" s="10"/>
      <c r="G42" s="10"/>
      <c r="H42" s="10"/>
      <c r="I42" s="10"/>
      <c r="J42" s="10"/>
    </row>
    <row r="43" spans="2:10" ht="15" customHeight="1" x14ac:dyDescent="0.2">
      <c r="B43" s="108" t="s">
        <v>42</v>
      </c>
      <c r="C43" s="109">
        <v>69103866</v>
      </c>
      <c r="D43" s="109">
        <v>69103866</v>
      </c>
      <c r="E43" s="10"/>
      <c r="F43" s="10"/>
      <c r="G43" s="10"/>
      <c r="H43" s="10"/>
    </row>
    <row r="44" spans="2:10" ht="18" customHeight="1" x14ac:dyDescent="0.2">
      <c r="B44" s="77" t="s">
        <v>43</v>
      </c>
      <c r="C44" s="78">
        <v>34369608</v>
      </c>
      <c r="D44" s="78">
        <v>34369608</v>
      </c>
      <c r="E44" s="10"/>
      <c r="F44" s="10"/>
      <c r="G44" s="10"/>
      <c r="H44" s="10"/>
      <c r="I44" s="10"/>
      <c r="J44" s="10"/>
    </row>
    <row r="45" spans="2:10" ht="15" customHeight="1" x14ac:dyDescent="0.2">
      <c r="B45" s="108" t="s">
        <v>44</v>
      </c>
      <c r="C45" s="109">
        <v>6260803</v>
      </c>
      <c r="D45" s="109">
        <v>6260803</v>
      </c>
      <c r="E45" s="10"/>
      <c r="F45" s="10"/>
      <c r="G45" s="10"/>
      <c r="H45" s="10"/>
    </row>
    <row r="46" spans="2:10" ht="18" customHeight="1" x14ac:dyDescent="0.2">
      <c r="B46" s="77" t="s">
        <v>45</v>
      </c>
      <c r="C46" s="78">
        <v>10099114</v>
      </c>
      <c r="D46" s="78">
        <v>10099114</v>
      </c>
      <c r="E46" s="10"/>
      <c r="F46" s="10"/>
      <c r="G46" s="10"/>
      <c r="H46" s="10"/>
      <c r="I46" s="10"/>
      <c r="J46" s="10"/>
    </row>
    <row r="47" spans="2:10" ht="15" customHeight="1" x14ac:dyDescent="0.2">
      <c r="B47" s="108" t="s">
        <v>46</v>
      </c>
      <c r="C47" s="109">
        <v>44153200</v>
      </c>
      <c r="D47" s="109">
        <v>44153200</v>
      </c>
      <c r="E47" s="10"/>
      <c r="F47" s="10"/>
      <c r="G47" s="10"/>
      <c r="H47" s="10"/>
    </row>
    <row r="48" spans="2:10" ht="7.9" customHeight="1" x14ac:dyDescent="0.2">
      <c r="B48" s="19"/>
      <c r="C48" s="20"/>
      <c r="D48" s="20"/>
    </row>
    <row r="52" spans="2:10" ht="15.75" x14ac:dyDescent="0.25">
      <c r="B52" s="124" t="s">
        <v>0</v>
      </c>
      <c r="C52" s="124"/>
      <c r="D52" s="124"/>
    </row>
    <row r="53" spans="2:10" ht="21" customHeight="1" x14ac:dyDescent="0.2">
      <c r="B53" s="123" t="s">
        <v>123</v>
      </c>
      <c r="C53" s="123"/>
      <c r="D53" s="123"/>
    </row>
    <row r="54" spans="2:10" ht="13.5" customHeight="1" x14ac:dyDescent="0.2">
      <c r="B54" s="123" t="str">
        <f>+B4</f>
        <v>POR EL PERIODO DEL 1o. DE ENERO AL 30 DE SEPTIEMBRE DEL AÑO 2019</v>
      </c>
      <c r="C54" s="123"/>
      <c r="D54" s="123"/>
    </row>
    <row r="55" spans="2:10" ht="11.45" customHeight="1" x14ac:dyDescent="0.2">
      <c r="B55" s="120" t="s">
        <v>145</v>
      </c>
      <c r="C55" s="120"/>
      <c r="D55" s="120"/>
    </row>
    <row r="56" spans="2:10" ht="5.45" customHeight="1" x14ac:dyDescent="0.2">
      <c r="B56" s="111"/>
      <c r="C56" s="112"/>
      <c r="D56" s="112"/>
    </row>
    <row r="57" spans="2:10" ht="16.5" customHeight="1" x14ac:dyDescent="0.2">
      <c r="B57" s="91"/>
      <c r="C57" s="92" t="s">
        <v>125</v>
      </c>
      <c r="D57" s="93" t="s">
        <v>125</v>
      </c>
    </row>
    <row r="58" spans="2:10" ht="18.75" customHeight="1" x14ac:dyDescent="0.2">
      <c r="B58" s="94" t="s">
        <v>124</v>
      </c>
      <c r="C58" s="95" t="s">
        <v>288</v>
      </c>
      <c r="D58" s="96" t="s">
        <v>126</v>
      </c>
    </row>
    <row r="59" spans="2:10" ht="12.75" hidden="1" customHeight="1" x14ac:dyDescent="0.2">
      <c r="B59" s="113"/>
      <c r="C59" s="23"/>
      <c r="D59" s="23"/>
    </row>
    <row r="60" spans="2:10" ht="18" customHeight="1" x14ac:dyDescent="0.2">
      <c r="B60" s="77" t="s">
        <v>47</v>
      </c>
      <c r="C60" s="78">
        <v>8081529</v>
      </c>
      <c r="D60" s="78">
        <v>8081529</v>
      </c>
      <c r="E60" s="10"/>
      <c r="F60" s="10"/>
      <c r="G60" s="10"/>
      <c r="H60" s="10"/>
      <c r="I60" s="10"/>
      <c r="J60" s="10"/>
    </row>
    <row r="61" spans="2:10" ht="15" customHeight="1" x14ac:dyDescent="0.2">
      <c r="B61" s="108" t="s">
        <v>48</v>
      </c>
      <c r="C61" s="109">
        <v>11769699</v>
      </c>
      <c r="D61" s="109">
        <v>11769699</v>
      </c>
      <c r="E61" s="10"/>
      <c r="F61" s="10"/>
      <c r="G61" s="10"/>
      <c r="H61" s="10"/>
    </row>
    <row r="62" spans="2:10" ht="18" customHeight="1" x14ac:dyDescent="0.2">
      <c r="B62" s="77" t="s">
        <v>49</v>
      </c>
      <c r="C62" s="78">
        <v>11932586</v>
      </c>
      <c r="D62" s="78">
        <v>11932586</v>
      </c>
      <c r="E62" s="10"/>
      <c r="F62" s="10"/>
      <c r="G62" s="10"/>
      <c r="H62" s="10"/>
      <c r="I62" s="10"/>
      <c r="J62" s="10"/>
    </row>
    <row r="63" spans="2:10" ht="15" customHeight="1" x14ac:dyDescent="0.2">
      <c r="B63" s="108" t="s">
        <v>50</v>
      </c>
      <c r="C63" s="109">
        <v>5513021</v>
      </c>
      <c r="D63" s="109">
        <v>5513021</v>
      </c>
      <c r="E63" s="10"/>
      <c r="F63" s="10"/>
      <c r="G63" s="10"/>
      <c r="H63" s="10"/>
    </row>
    <row r="64" spans="2:10" ht="18" customHeight="1" x14ac:dyDescent="0.2">
      <c r="B64" s="77" t="s">
        <v>51</v>
      </c>
      <c r="C64" s="78">
        <v>15249116</v>
      </c>
      <c r="D64" s="78">
        <v>15249116</v>
      </c>
      <c r="E64" s="10"/>
      <c r="F64" s="10"/>
      <c r="G64" s="10"/>
      <c r="H64" s="10"/>
      <c r="I64" s="10"/>
      <c r="J64" s="10"/>
    </row>
    <row r="65" spans="2:10" ht="15" customHeight="1" x14ac:dyDescent="0.2">
      <c r="B65" s="108" t="s">
        <v>52</v>
      </c>
      <c r="C65" s="109">
        <v>11991845</v>
      </c>
      <c r="D65" s="109">
        <v>11991845</v>
      </c>
      <c r="E65" s="10"/>
      <c r="F65" s="10"/>
      <c r="G65" s="10"/>
      <c r="H65" s="10"/>
    </row>
    <row r="66" spans="2:10" ht="18" customHeight="1" x14ac:dyDescent="0.2">
      <c r="B66" s="77" t="s">
        <v>53</v>
      </c>
      <c r="C66" s="78">
        <v>8937370</v>
      </c>
      <c r="D66" s="78">
        <v>8937370</v>
      </c>
      <c r="E66" s="10"/>
      <c r="F66" s="10"/>
      <c r="G66" s="10"/>
      <c r="H66" s="10"/>
      <c r="I66" s="10"/>
      <c r="J66" s="10"/>
    </row>
    <row r="67" spans="2:10" ht="15" customHeight="1" x14ac:dyDescent="0.2">
      <c r="B67" s="108" t="s">
        <v>55</v>
      </c>
      <c r="C67" s="109">
        <v>14201408</v>
      </c>
      <c r="D67" s="109">
        <v>14201408</v>
      </c>
      <c r="E67" s="10"/>
      <c r="F67" s="10"/>
      <c r="G67" s="10"/>
      <c r="H67" s="10"/>
    </row>
    <row r="68" spans="2:10" ht="18" customHeight="1" x14ac:dyDescent="0.2">
      <c r="B68" s="77" t="s">
        <v>56</v>
      </c>
      <c r="C68" s="78">
        <v>24940147</v>
      </c>
      <c r="D68" s="78">
        <v>24940147</v>
      </c>
      <c r="E68" s="10"/>
      <c r="F68" s="10"/>
      <c r="G68" s="10"/>
      <c r="H68" s="10"/>
      <c r="I68" s="10"/>
      <c r="J68" s="10"/>
    </row>
    <row r="69" spans="2:10" ht="15" customHeight="1" x14ac:dyDescent="0.2">
      <c r="B69" s="108" t="s">
        <v>57</v>
      </c>
      <c r="C69" s="109">
        <v>4863911</v>
      </c>
      <c r="D69" s="109">
        <v>4863911</v>
      </c>
      <c r="E69" s="10"/>
      <c r="F69" s="10"/>
      <c r="G69" s="10"/>
      <c r="H69" s="10"/>
    </row>
    <row r="70" spans="2:10" ht="18" customHeight="1" x14ac:dyDescent="0.2">
      <c r="B70" s="77" t="s">
        <v>58</v>
      </c>
      <c r="C70" s="78">
        <v>30760954</v>
      </c>
      <c r="D70" s="78">
        <v>30760954</v>
      </c>
      <c r="E70" s="10"/>
      <c r="F70" s="10"/>
      <c r="G70" s="10"/>
      <c r="H70" s="10"/>
      <c r="I70" s="10"/>
      <c r="J70" s="10"/>
    </row>
    <row r="71" spans="2:10" ht="15" customHeight="1" x14ac:dyDescent="0.2">
      <c r="B71" s="108" t="s">
        <v>59</v>
      </c>
      <c r="C71" s="109">
        <v>71488699</v>
      </c>
      <c r="D71" s="109">
        <v>71488699</v>
      </c>
      <c r="E71" s="10"/>
      <c r="F71" s="10"/>
      <c r="G71" s="10"/>
      <c r="H71" s="10"/>
    </row>
    <row r="72" spans="2:10" ht="18" customHeight="1" x14ac:dyDescent="0.2">
      <c r="B72" s="77" t="s">
        <v>60</v>
      </c>
      <c r="C72" s="78">
        <v>4749102</v>
      </c>
      <c r="D72" s="78">
        <v>4749102</v>
      </c>
      <c r="E72" s="10"/>
      <c r="F72" s="10"/>
      <c r="G72" s="10"/>
      <c r="H72" s="10"/>
      <c r="I72" s="10"/>
      <c r="J72" s="10"/>
    </row>
    <row r="73" spans="2:10" ht="15" customHeight="1" x14ac:dyDescent="0.2">
      <c r="B73" s="108" t="s">
        <v>61</v>
      </c>
      <c r="C73" s="109">
        <v>25544146</v>
      </c>
      <c r="D73" s="109">
        <v>25544146</v>
      </c>
      <c r="E73" s="10"/>
      <c r="F73" s="10"/>
      <c r="G73" s="10"/>
      <c r="H73" s="10"/>
    </row>
    <row r="74" spans="2:10" ht="18" customHeight="1" x14ac:dyDescent="0.2">
      <c r="B74" s="77" t="s">
        <v>62</v>
      </c>
      <c r="C74" s="78">
        <v>148567903</v>
      </c>
      <c r="D74" s="78">
        <v>148567903</v>
      </c>
      <c r="E74" s="10"/>
      <c r="F74" s="10"/>
      <c r="G74" s="10"/>
      <c r="H74" s="10"/>
      <c r="I74" s="10"/>
      <c r="J74" s="10"/>
    </row>
    <row r="75" spans="2:10" ht="15" customHeight="1" x14ac:dyDescent="0.2">
      <c r="B75" s="108" t="s">
        <v>63</v>
      </c>
      <c r="C75" s="109">
        <v>11902039</v>
      </c>
      <c r="D75" s="109">
        <v>11902039</v>
      </c>
      <c r="E75" s="10"/>
      <c r="F75" s="10"/>
      <c r="G75" s="10"/>
      <c r="H75" s="10"/>
    </row>
    <row r="76" spans="2:10" ht="18" customHeight="1" x14ac:dyDescent="0.2">
      <c r="B76" s="77" t="s">
        <v>64</v>
      </c>
      <c r="C76" s="78">
        <v>22906872</v>
      </c>
      <c r="D76" s="78">
        <v>22906872</v>
      </c>
      <c r="E76" s="10"/>
      <c r="F76" s="10"/>
      <c r="G76" s="10"/>
      <c r="H76" s="10"/>
      <c r="I76" s="10"/>
      <c r="J76" s="10"/>
    </row>
    <row r="77" spans="2:10" ht="15" customHeight="1" x14ac:dyDescent="0.2">
      <c r="B77" s="108" t="s">
        <v>65</v>
      </c>
      <c r="C77" s="109">
        <v>34893377</v>
      </c>
      <c r="D77" s="109">
        <v>34893377</v>
      </c>
      <c r="E77" s="10"/>
      <c r="F77" s="10"/>
      <c r="G77" s="10"/>
      <c r="H77" s="10"/>
    </row>
    <row r="78" spans="2:10" ht="18" customHeight="1" x14ac:dyDescent="0.2">
      <c r="B78" s="77" t="s">
        <v>66</v>
      </c>
      <c r="C78" s="78">
        <v>23499675</v>
      </c>
      <c r="D78" s="78">
        <v>23499675</v>
      </c>
      <c r="E78" s="10"/>
      <c r="F78" s="10"/>
      <c r="G78" s="10"/>
      <c r="H78" s="10"/>
      <c r="I78" s="10"/>
      <c r="J78" s="10"/>
    </row>
    <row r="79" spans="2:10" ht="15" customHeight="1" x14ac:dyDescent="0.2">
      <c r="B79" s="108" t="s">
        <v>67</v>
      </c>
      <c r="C79" s="109">
        <v>7621120</v>
      </c>
      <c r="D79" s="109">
        <v>7621120</v>
      </c>
      <c r="E79" s="10"/>
      <c r="F79" s="10"/>
      <c r="G79" s="10"/>
      <c r="H79" s="10"/>
    </row>
    <row r="80" spans="2:10" ht="18" customHeight="1" x14ac:dyDescent="0.2">
      <c r="B80" s="77" t="s">
        <v>68</v>
      </c>
      <c r="C80" s="78">
        <v>7956236</v>
      </c>
      <c r="D80" s="78">
        <v>7956236</v>
      </c>
      <c r="E80" s="10"/>
      <c r="F80" s="10"/>
      <c r="G80" s="10"/>
      <c r="H80" s="10"/>
      <c r="I80" s="10"/>
      <c r="J80" s="10"/>
    </row>
    <row r="81" spans="2:10" ht="15" customHeight="1" x14ac:dyDescent="0.2">
      <c r="B81" s="108" t="s">
        <v>69</v>
      </c>
      <c r="C81" s="109">
        <v>5768311</v>
      </c>
      <c r="D81" s="109">
        <v>5768311</v>
      </c>
      <c r="E81" s="10"/>
      <c r="F81" s="10"/>
      <c r="G81" s="10"/>
      <c r="H81" s="10"/>
    </row>
    <row r="82" spans="2:10" ht="18" customHeight="1" x14ac:dyDescent="0.2">
      <c r="B82" s="77" t="s">
        <v>70</v>
      </c>
      <c r="C82" s="78">
        <v>26045733</v>
      </c>
      <c r="D82" s="78">
        <v>26045733</v>
      </c>
      <c r="E82" s="10"/>
      <c r="F82" s="10"/>
      <c r="G82" s="10"/>
      <c r="H82" s="10"/>
      <c r="I82" s="10"/>
      <c r="J82" s="10"/>
    </row>
    <row r="83" spans="2:10" ht="15" customHeight="1" x14ac:dyDescent="0.2">
      <c r="B83" s="108" t="s">
        <v>71</v>
      </c>
      <c r="C83" s="109">
        <v>12112338</v>
      </c>
      <c r="D83" s="109">
        <v>12112338</v>
      </c>
      <c r="E83" s="10"/>
      <c r="F83" s="10"/>
      <c r="G83" s="10"/>
      <c r="H83" s="10"/>
    </row>
    <row r="84" spans="2:10" ht="18" customHeight="1" x14ac:dyDescent="0.2">
      <c r="B84" s="77" t="s">
        <v>72</v>
      </c>
      <c r="C84" s="78">
        <v>20693287</v>
      </c>
      <c r="D84" s="78">
        <v>20693287</v>
      </c>
      <c r="E84" s="10"/>
      <c r="F84" s="10"/>
      <c r="G84" s="10"/>
      <c r="H84" s="10"/>
      <c r="I84" s="10"/>
      <c r="J84" s="10"/>
    </row>
    <row r="85" spans="2:10" ht="15" customHeight="1" x14ac:dyDescent="0.2">
      <c r="B85" s="108" t="s">
        <v>73</v>
      </c>
      <c r="C85" s="109">
        <v>25788643</v>
      </c>
      <c r="D85" s="109">
        <v>25788643</v>
      </c>
      <c r="E85" s="10"/>
      <c r="F85" s="10"/>
      <c r="G85" s="10"/>
      <c r="H85" s="10"/>
    </row>
    <row r="86" spans="2:10" ht="18" customHeight="1" x14ac:dyDescent="0.2">
      <c r="B86" s="77" t="s">
        <v>74</v>
      </c>
      <c r="C86" s="78">
        <v>33526212</v>
      </c>
      <c r="D86" s="78">
        <v>33526212</v>
      </c>
      <c r="E86" s="10"/>
      <c r="F86" s="10"/>
      <c r="G86" s="10"/>
      <c r="H86" s="10"/>
      <c r="I86" s="10"/>
      <c r="J86" s="10"/>
    </row>
    <row r="87" spans="2:10" ht="15" customHeight="1" x14ac:dyDescent="0.2">
      <c r="B87" s="108" t="s">
        <v>75</v>
      </c>
      <c r="C87" s="109">
        <v>52250419</v>
      </c>
      <c r="D87" s="109">
        <v>52250419</v>
      </c>
      <c r="E87" s="10"/>
      <c r="F87" s="10"/>
      <c r="G87" s="10"/>
      <c r="H87" s="10"/>
    </row>
    <row r="88" spans="2:10" ht="18" customHeight="1" x14ac:dyDescent="0.2">
      <c r="B88" s="77" t="s">
        <v>76</v>
      </c>
      <c r="C88" s="78">
        <v>17679156</v>
      </c>
      <c r="D88" s="78">
        <v>17679156</v>
      </c>
      <c r="E88" s="10"/>
      <c r="F88" s="10"/>
      <c r="G88" s="10"/>
      <c r="H88" s="10"/>
      <c r="I88" s="10"/>
      <c r="J88" s="10"/>
    </row>
    <row r="89" spans="2:10" ht="15" customHeight="1" x14ac:dyDescent="0.2">
      <c r="B89" s="108" t="s">
        <v>77</v>
      </c>
      <c r="C89" s="109">
        <v>6661799</v>
      </c>
      <c r="D89" s="109">
        <v>6661799</v>
      </c>
      <c r="E89" s="10"/>
      <c r="F89" s="10"/>
      <c r="G89" s="10"/>
      <c r="H89" s="10"/>
    </row>
    <row r="90" spans="2:10" ht="18" customHeight="1" x14ac:dyDescent="0.2">
      <c r="B90" s="77" t="s">
        <v>78</v>
      </c>
      <c r="C90" s="78">
        <v>19852480</v>
      </c>
      <c r="D90" s="78">
        <v>19852480</v>
      </c>
      <c r="E90" s="10"/>
      <c r="F90" s="10"/>
      <c r="G90" s="10"/>
      <c r="H90" s="10"/>
      <c r="I90" s="10"/>
      <c r="J90" s="10"/>
    </row>
    <row r="91" spans="2:10" ht="15" customHeight="1" x14ac:dyDescent="0.2">
      <c r="B91" s="108" t="s">
        <v>79</v>
      </c>
      <c r="C91" s="109">
        <v>4938428</v>
      </c>
      <c r="D91" s="109">
        <v>4938428</v>
      </c>
      <c r="E91" s="10"/>
      <c r="F91" s="10"/>
      <c r="G91" s="10"/>
      <c r="H91" s="10"/>
    </row>
    <row r="92" spans="2:10" ht="18" customHeight="1" x14ac:dyDescent="0.2">
      <c r="B92" s="77" t="s">
        <v>80</v>
      </c>
      <c r="C92" s="78">
        <v>62056378</v>
      </c>
      <c r="D92" s="78">
        <v>62056378</v>
      </c>
      <c r="E92" s="10"/>
      <c r="F92" s="10"/>
      <c r="G92" s="10"/>
      <c r="H92" s="10"/>
      <c r="I92" s="10"/>
      <c r="J92" s="10"/>
    </row>
    <row r="93" spans="2:10" ht="15" customHeight="1" x14ac:dyDescent="0.2">
      <c r="B93" s="108" t="s">
        <v>81</v>
      </c>
      <c r="C93" s="109">
        <v>13171924</v>
      </c>
      <c r="D93" s="109">
        <v>13171924</v>
      </c>
      <c r="E93" s="10"/>
      <c r="F93" s="10"/>
      <c r="G93" s="10"/>
      <c r="H93" s="10"/>
    </row>
    <row r="94" spans="2:10" ht="18" customHeight="1" x14ac:dyDescent="0.2">
      <c r="B94" s="77" t="s">
        <v>82</v>
      </c>
      <c r="C94" s="78">
        <v>16343753</v>
      </c>
      <c r="D94" s="78">
        <v>16343753</v>
      </c>
      <c r="E94" s="10"/>
      <c r="F94" s="10"/>
      <c r="G94" s="10"/>
      <c r="H94" s="10"/>
      <c r="I94" s="10"/>
      <c r="J94" s="10"/>
    </row>
    <row r="95" spans="2:10" ht="15" customHeight="1" x14ac:dyDescent="0.2">
      <c r="B95" s="108" t="s">
        <v>83</v>
      </c>
      <c r="C95" s="109">
        <v>6799914</v>
      </c>
      <c r="D95" s="109">
        <v>6799914</v>
      </c>
      <c r="E95" s="10"/>
      <c r="F95" s="10"/>
      <c r="G95" s="10"/>
      <c r="H95" s="10"/>
    </row>
    <row r="96" spans="2:10" ht="18" customHeight="1" x14ac:dyDescent="0.2">
      <c r="B96" s="77" t="s">
        <v>84</v>
      </c>
      <c r="C96" s="78">
        <v>27974377</v>
      </c>
      <c r="D96" s="78">
        <v>27974377</v>
      </c>
      <c r="E96" s="10"/>
      <c r="F96" s="10"/>
      <c r="G96" s="10"/>
      <c r="H96" s="10"/>
      <c r="I96" s="10"/>
      <c r="J96" s="10"/>
    </row>
    <row r="97" spans="2:10" ht="15" customHeight="1" x14ac:dyDescent="0.2">
      <c r="B97" s="108" t="s">
        <v>85</v>
      </c>
      <c r="C97" s="109">
        <v>14433155</v>
      </c>
      <c r="D97" s="109">
        <v>14433155</v>
      </c>
      <c r="E97" s="10"/>
      <c r="F97" s="10"/>
      <c r="G97" s="10"/>
      <c r="H97" s="10"/>
    </row>
    <row r="98" spans="2:10" ht="7.9" customHeight="1" x14ac:dyDescent="0.2">
      <c r="B98" s="19"/>
      <c r="C98" s="20"/>
      <c r="D98" s="20"/>
      <c r="F98" s="10"/>
    </row>
    <row r="99" spans="2:10" x14ac:dyDescent="0.2">
      <c r="F99" s="10"/>
    </row>
    <row r="100" spans="2:10" ht="24" customHeight="1" x14ac:dyDescent="0.2">
      <c r="F100" s="10"/>
    </row>
    <row r="101" spans="2:10" ht="15.75" x14ac:dyDescent="0.25">
      <c r="B101" s="124" t="s">
        <v>0</v>
      </c>
      <c r="C101" s="124"/>
      <c r="D101" s="124"/>
      <c r="F101" s="10"/>
    </row>
    <row r="102" spans="2:10" ht="21" customHeight="1" x14ac:dyDescent="0.2">
      <c r="B102" s="123" t="s">
        <v>123</v>
      </c>
      <c r="C102" s="123"/>
      <c r="D102" s="123"/>
      <c r="F102" s="10"/>
    </row>
    <row r="103" spans="2:10" ht="13.5" customHeight="1" x14ac:dyDescent="0.2">
      <c r="B103" s="123" t="str">
        <f>+B4</f>
        <v>POR EL PERIODO DEL 1o. DE ENERO AL 30 DE SEPTIEMBRE DEL AÑO 2019</v>
      </c>
      <c r="C103" s="123"/>
      <c r="D103" s="123"/>
      <c r="F103" s="10"/>
    </row>
    <row r="104" spans="2:10" x14ac:dyDescent="0.2">
      <c r="B104" s="120" t="s">
        <v>145</v>
      </c>
      <c r="C104" s="120"/>
      <c r="D104" s="120"/>
      <c r="F104" s="10"/>
    </row>
    <row r="105" spans="2:10" ht="4.1500000000000004" customHeight="1" x14ac:dyDescent="0.2">
      <c r="B105" s="6"/>
      <c r="C105" s="15"/>
      <c r="D105" s="15"/>
      <c r="F105" s="10"/>
    </row>
    <row r="106" spans="2:10" ht="16.5" customHeight="1" x14ac:dyDescent="0.2">
      <c r="B106" s="91"/>
      <c r="C106" s="92" t="s">
        <v>125</v>
      </c>
      <c r="D106" s="93" t="s">
        <v>125</v>
      </c>
      <c r="F106" s="10"/>
    </row>
    <row r="107" spans="2:10" ht="15" customHeight="1" x14ac:dyDescent="0.2">
      <c r="B107" s="94" t="s">
        <v>124</v>
      </c>
      <c r="C107" s="95" t="s">
        <v>288</v>
      </c>
      <c r="D107" s="96" t="s">
        <v>126</v>
      </c>
      <c r="F107" s="10"/>
    </row>
    <row r="108" spans="2:10" hidden="1" x14ac:dyDescent="0.2">
      <c r="B108" s="7"/>
      <c r="C108" s="5"/>
      <c r="D108" s="5"/>
      <c r="F108" s="10"/>
    </row>
    <row r="109" spans="2:10" ht="18" customHeight="1" x14ac:dyDescent="0.2">
      <c r="B109" s="77" t="s">
        <v>86</v>
      </c>
      <c r="C109" s="78">
        <v>19777220</v>
      </c>
      <c r="D109" s="78">
        <v>19777220</v>
      </c>
      <c r="E109" s="10"/>
      <c r="F109" s="10"/>
      <c r="G109" s="10"/>
      <c r="H109" s="10"/>
      <c r="I109" s="10"/>
      <c r="J109" s="10"/>
    </row>
    <row r="110" spans="2:10" ht="15" customHeight="1" x14ac:dyDescent="0.2">
      <c r="B110" s="108" t="s">
        <v>87</v>
      </c>
      <c r="C110" s="109">
        <v>10517531</v>
      </c>
      <c r="D110" s="109">
        <v>10517531</v>
      </c>
      <c r="E110" s="10"/>
      <c r="F110" s="10"/>
      <c r="G110" s="10"/>
      <c r="H110" s="10"/>
    </row>
    <row r="111" spans="2:10" ht="18" customHeight="1" x14ac:dyDescent="0.2">
      <c r="B111" s="77" t="s">
        <v>88</v>
      </c>
      <c r="C111" s="78">
        <v>38842100</v>
      </c>
      <c r="D111" s="78">
        <v>38842100</v>
      </c>
      <c r="E111" s="10"/>
      <c r="F111" s="10"/>
      <c r="G111" s="10"/>
      <c r="H111" s="10"/>
      <c r="I111" s="10"/>
      <c r="J111" s="10"/>
    </row>
    <row r="112" spans="2:10" ht="15" customHeight="1" x14ac:dyDescent="0.2">
      <c r="B112" s="108" t="s">
        <v>89</v>
      </c>
      <c r="C112" s="109">
        <v>20182536</v>
      </c>
      <c r="D112" s="109">
        <v>20182536</v>
      </c>
      <c r="E112" s="10"/>
      <c r="F112" s="10"/>
      <c r="G112" s="10"/>
      <c r="H112" s="10"/>
    </row>
    <row r="113" spans="2:10" ht="18" customHeight="1" x14ac:dyDescent="0.2">
      <c r="B113" s="77" t="s">
        <v>90</v>
      </c>
      <c r="C113" s="78">
        <v>17742532</v>
      </c>
      <c r="D113" s="78">
        <v>17742532</v>
      </c>
      <c r="E113" s="10"/>
      <c r="F113" s="10"/>
      <c r="G113" s="10"/>
      <c r="H113" s="10"/>
      <c r="I113" s="10"/>
      <c r="J113" s="10"/>
    </row>
    <row r="114" spans="2:10" ht="15" customHeight="1" x14ac:dyDescent="0.2">
      <c r="B114" s="108" t="s">
        <v>91</v>
      </c>
      <c r="C114" s="109">
        <v>36727735</v>
      </c>
      <c r="D114" s="109">
        <v>36727735</v>
      </c>
      <c r="E114" s="10"/>
      <c r="F114" s="10"/>
      <c r="G114" s="10"/>
      <c r="H114" s="10"/>
    </row>
    <row r="115" spans="2:10" ht="18" customHeight="1" x14ac:dyDescent="0.2">
      <c r="B115" s="77" t="s">
        <v>92</v>
      </c>
      <c r="C115" s="78">
        <v>19664964</v>
      </c>
      <c r="D115" s="78">
        <v>19664964</v>
      </c>
      <c r="E115" s="10"/>
      <c r="F115" s="10"/>
      <c r="G115" s="10"/>
      <c r="H115" s="10"/>
      <c r="I115" s="10"/>
      <c r="J115" s="10"/>
    </row>
    <row r="116" spans="2:10" ht="15" customHeight="1" x14ac:dyDescent="0.2">
      <c r="B116" s="108" t="s">
        <v>93</v>
      </c>
      <c r="C116" s="109">
        <v>19166755</v>
      </c>
      <c r="D116" s="109">
        <v>19166755</v>
      </c>
      <c r="E116" s="10"/>
      <c r="F116" s="10"/>
      <c r="G116" s="10"/>
      <c r="H116" s="10"/>
    </row>
    <row r="117" spans="2:10" ht="18" customHeight="1" x14ac:dyDescent="0.2">
      <c r="B117" s="77" t="s">
        <v>94</v>
      </c>
      <c r="C117" s="78">
        <v>13459756</v>
      </c>
      <c r="D117" s="78">
        <v>13459756</v>
      </c>
      <c r="E117" s="10"/>
      <c r="F117" s="10"/>
      <c r="G117" s="10"/>
      <c r="H117" s="10"/>
      <c r="I117" s="10"/>
      <c r="J117" s="10"/>
    </row>
    <row r="118" spans="2:10" ht="15" customHeight="1" x14ac:dyDescent="0.2">
      <c r="B118" s="108" t="s">
        <v>95</v>
      </c>
      <c r="C118" s="109">
        <v>9510825</v>
      </c>
      <c r="D118" s="109">
        <v>9510825</v>
      </c>
      <c r="E118" s="10"/>
      <c r="F118" s="10"/>
      <c r="G118" s="10"/>
      <c r="H118" s="10"/>
    </row>
    <row r="119" spans="2:10" ht="18" customHeight="1" x14ac:dyDescent="0.2">
      <c r="B119" s="77" t="s">
        <v>96</v>
      </c>
      <c r="C119" s="78">
        <v>4971619</v>
      </c>
      <c r="D119" s="78">
        <v>4971619</v>
      </c>
      <c r="E119" s="10"/>
      <c r="F119" s="10"/>
      <c r="G119" s="10"/>
      <c r="H119" s="10"/>
      <c r="I119" s="10"/>
      <c r="J119" s="10"/>
    </row>
    <row r="120" spans="2:10" ht="15" customHeight="1" x14ac:dyDescent="0.2">
      <c r="B120" s="108" t="s">
        <v>97</v>
      </c>
      <c r="C120" s="109">
        <v>18523921</v>
      </c>
      <c r="D120" s="109">
        <v>18523921</v>
      </c>
      <c r="E120" s="10"/>
      <c r="F120" s="10"/>
      <c r="G120" s="10"/>
      <c r="H120" s="10"/>
    </row>
    <row r="121" spans="2:10" ht="18" customHeight="1" x14ac:dyDescent="0.2">
      <c r="B121" s="77" t="s">
        <v>98</v>
      </c>
      <c r="C121" s="78">
        <v>10489620</v>
      </c>
      <c r="D121" s="78">
        <v>10489620</v>
      </c>
      <c r="E121" s="10"/>
      <c r="F121" s="10"/>
      <c r="G121" s="10"/>
      <c r="H121" s="10"/>
      <c r="I121" s="10"/>
      <c r="J121" s="10"/>
    </row>
    <row r="122" spans="2:10" ht="15" customHeight="1" x14ac:dyDescent="0.2">
      <c r="B122" s="108" t="s">
        <v>99</v>
      </c>
      <c r="C122" s="109">
        <v>9659615</v>
      </c>
      <c r="D122" s="109">
        <v>9659615</v>
      </c>
      <c r="E122" s="10"/>
      <c r="F122" s="10"/>
      <c r="G122" s="10"/>
      <c r="H122" s="10"/>
    </row>
    <row r="123" spans="2:10" ht="18" customHeight="1" x14ac:dyDescent="0.2">
      <c r="B123" s="77" t="s">
        <v>100</v>
      </c>
      <c r="C123" s="78">
        <v>6531263</v>
      </c>
      <c r="D123" s="78">
        <v>6531263</v>
      </c>
      <c r="E123" s="10"/>
      <c r="F123" s="10"/>
      <c r="G123" s="10"/>
      <c r="H123" s="10"/>
      <c r="I123" s="10"/>
      <c r="J123" s="10"/>
    </row>
    <row r="124" spans="2:10" ht="15" customHeight="1" x14ac:dyDescent="0.2">
      <c r="B124" s="108" t="s">
        <v>101</v>
      </c>
      <c r="C124" s="109">
        <v>28541003</v>
      </c>
      <c r="D124" s="109">
        <v>28541003</v>
      </c>
      <c r="E124" s="10"/>
      <c r="F124" s="10"/>
      <c r="G124" s="10"/>
      <c r="H124" s="10"/>
    </row>
    <row r="125" spans="2:10" ht="18" customHeight="1" x14ac:dyDescent="0.2">
      <c r="B125" s="77" t="s">
        <v>102</v>
      </c>
      <c r="C125" s="78">
        <v>19489098</v>
      </c>
      <c r="D125" s="78">
        <v>19489098</v>
      </c>
      <c r="E125" s="10"/>
      <c r="F125" s="10"/>
      <c r="G125" s="10"/>
      <c r="H125" s="10"/>
      <c r="I125" s="10"/>
      <c r="J125" s="10"/>
    </row>
    <row r="126" spans="2:10" ht="15" customHeight="1" x14ac:dyDescent="0.2">
      <c r="B126" s="108" t="s">
        <v>103</v>
      </c>
      <c r="C126" s="109">
        <v>6623227</v>
      </c>
      <c r="D126" s="109">
        <v>6623227</v>
      </c>
      <c r="E126" s="10"/>
      <c r="F126" s="10"/>
      <c r="G126" s="10"/>
      <c r="H126" s="10"/>
    </row>
    <row r="127" spans="2:10" ht="18" customHeight="1" x14ac:dyDescent="0.2">
      <c r="B127" s="77" t="s">
        <v>104</v>
      </c>
      <c r="C127" s="78">
        <v>5144861</v>
      </c>
      <c r="D127" s="78">
        <v>5144861</v>
      </c>
      <c r="E127" s="10"/>
      <c r="F127" s="10"/>
      <c r="G127" s="10"/>
      <c r="H127" s="10"/>
      <c r="I127" s="10"/>
      <c r="J127" s="10"/>
    </row>
    <row r="128" spans="2:10" ht="15" customHeight="1" x14ac:dyDescent="0.2">
      <c r="B128" s="108" t="s">
        <v>105</v>
      </c>
      <c r="C128" s="109">
        <v>11646615</v>
      </c>
      <c r="D128" s="109">
        <v>11646615</v>
      </c>
      <c r="E128" s="10"/>
      <c r="F128" s="10"/>
      <c r="G128" s="10"/>
      <c r="H128" s="10"/>
    </row>
    <row r="129" spans="2:10" ht="18" customHeight="1" x14ac:dyDescent="0.2">
      <c r="B129" s="77" t="s">
        <v>106</v>
      </c>
      <c r="C129" s="78">
        <v>53227354</v>
      </c>
      <c r="D129" s="78">
        <v>53227354</v>
      </c>
      <c r="E129" s="10"/>
      <c r="F129" s="10"/>
      <c r="G129" s="10"/>
      <c r="H129" s="10"/>
      <c r="I129" s="10"/>
      <c r="J129" s="10"/>
    </row>
    <row r="130" spans="2:10" ht="15" customHeight="1" x14ac:dyDescent="0.2">
      <c r="B130" s="108" t="s">
        <v>107</v>
      </c>
      <c r="C130" s="109">
        <v>20402103</v>
      </c>
      <c r="D130" s="109">
        <v>20402103</v>
      </c>
      <c r="E130" s="10"/>
      <c r="F130" s="10"/>
      <c r="G130" s="10"/>
      <c r="H130" s="10"/>
    </row>
    <row r="131" spans="2:10" ht="18" customHeight="1" x14ac:dyDescent="0.2">
      <c r="B131" s="77" t="s">
        <v>108</v>
      </c>
      <c r="C131" s="78">
        <v>26845459</v>
      </c>
      <c r="D131" s="78">
        <v>26845459</v>
      </c>
      <c r="E131" s="10"/>
      <c r="F131" s="10"/>
      <c r="G131" s="10"/>
      <c r="H131" s="10"/>
      <c r="I131" s="10"/>
      <c r="J131" s="10"/>
    </row>
    <row r="132" spans="2:10" ht="15" customHeight="1" x14ac:dyDescent="0.2">
      <c r="B132" s="108" t="s">
        <v>109</v>
      </c>
      <c r="C132" s="109">
        <v>12873108</v>
      </c>
      <c r="D132" s="109">
        <v>12873108</v>
      </c>
      <c r="E132" s="10"/>
      <c r="F132" s="10"/>
      <c r="G132" s="10"/>
      <c r="H132" s="10"/>
    </row>
    <row r="133" spans="2:10" ht="18" customHeight="1" x14ac:dyDescent="0.2">
      <c r="B133" s="77" t="s">
        <v>110</v>
      </c>
      <c r="C133" s="78">
        <v>24023996</v>
      </c>
      <c r="D133" s="78">
        <v>24023996</v>
      </c>
      <c r="E133" s="10"/>
      <c r="F133" s="10"/>
      <c r="G133" s="10"/>
      <c r="H133" s="10"/>
      <c r="I133" s="10"/>
      <c r="J133" s="10"/>
    </row>
    <row r="134" spans="2:10" ht="15" customHeight="1" x14ac:dyDescent="0.2">
      <c r="B134" s="108" t="s">
        <v>111</v>
      </c>
      <c r="C134" s="109">
        <v>85378752</v>
      </c>
      <c r="D134" s="109">
        <v>85378752</v>
      </c>
      <c r="E134" s="10"/>
      <c r="F134" s="10"/>
      <c r="G134" s="10"/>
      <c r="H134" s="10"/>
    </row>
    <row r="135" spans="2:10" ht="18" customHeight="1" x14ac:dyDescent="0.2">
      <c r="B135" s="77" t="s">
        <v>112</v>
      </c>
      <c r="C135" s="78">
        <v>11327839</v>
      </c>
      <c r="D135" s="78">
        <v>11327839</v>
      </c>
      <c r="E135" s="10"/>
      <c r="F135" s="10"/>
      <c r="G135" s="10"/>
      <c r="H135" s="10"/>
      <c r="I135" s="10"/>
      <c r="J135" s="10"/>
    </row>
    <row r="136" spans="2:10" ht="15" customHeight="1" x14ac:dyDescent="0.2">
      <c r="B136" s="108" t="s">
        <v>113</v>
      </c>
      <c r="C136" s="109">
        <v>8448525</v>
      </c>
      <c r="D136" s="109">
        <v>8448525</v>
      </c>
      <c r="E136" s="10"/>
      <c r="F136" s="10"/>
      <c r="G136" s="10"/>
      <c r="H136" s="10"/>
    </row>
    <row r="137" spans="2:10" ht="18" customHeight="1" x14ac:dyDescent="0.2">
      <c r="B137" s="77" t="s">
        <v>114</v>
      </c>
      <c r="C137" s="78">
        <v>7073765</v>
      </c>
      <c r="D137" s="78">
        <v>7073765</v>
      </c>
      <c r="E137" s="10"/>
      <c r="F137" s="10"/>
      <c r="G137" s="10"/>
      <c r="H137" s="10"/>
      <c r="I137" s="10"/>
      <c r="J137" s="10"/>
    </row>
    <row r="138" spans="2:10" ht="15" customHeight="1" x14ac:dyDescent="0.2">
      <c r="B138" s="108" t="s">
        <v>115</v>
      </c>
      <c r="C138" s="109">
        <v>11757800</v>
      </c>
      <c r="D138" s="109">
        <v>11757800</v>
      </c>
      <c r="E138" s="10"/>
      <c r="F138" s="10"/>
      <c r="G138" s="10"/>
      <c r="H138" s="10"/>
    </row>
    <row r="139" spans="2:10" ht="18" customHeight="1" x14ac:dyDescent="0.2">
      <c r="B139" s="77" t="s">
        <v>116</v>
      </c>
      <c r="C139" s="78">
        <v>26607782</v>
      </c>
      <c r="D139" s="78">
        <v>26607782</v>
      </c>
      <c r="E139" s="10"/>
      <c r="F139" s="10"/>
      <c r="G139" s="10"/>
      <c r="H139" s="10"/>
      <c r="I139" s="10"/>
      <c r="J139" s="10"/>
    </row>
    <row r="140" spans="2:10" ht="15" customHeight="1" x14ac:dyDescent="0.2">
      <c r="B140" s="108" t="s">
        <v>117</v>
      </c>
      <c r="C140" s="109">
        <v>44204286</v>
      </c>
      <c r="D140" s="109">
        <v>44204286</v>
      </c>
      <c r="E140" s="10"/>
      <c r="F140" s="10"/>
      <c r="G140" s="10"/>
      <c r="H140" s="10"/>
    </row>
    <row r="141" spans="2:10" ht="18" customHeight="1" x14ac:dyDescent="0.2">
      <c r="B141" s="77" t="s">
        <v>118</v>
      </c>
      <c r="C141" s="78">
        <v>4039173</v>
      </c>
      <c r="D141" s="78">
        <v>4039173</v>
      </c>
      <c r="E141" s="10"/>
      <c r="F141" s="10"/>
      <c r="G141" s="10"/>
      <c r="H141" s="10"/>
      <c r="I141" s="10"/>
      <c r="J141" s="10"/>
    </row>
    <row r="142" spans="2:10" ht="15" customHeight="1" x14ac:dyDescent="0.2">
      <c r="B142" s="108" t="s">
        <v>119</v>
      </c>
      <c r="C142" s="109">
        <v>30272700</v>
      </c>
      <c r="D142" s="109">
        <v>30272700</v>
      </c>
      <c r="E142" s="10"/>
      <c r="F142" s="10"/>
      <c r="G142" s="10"/>
      <c r="H142" s="10"/>
    </row>
    <row r="143" spans="2:10" ht="18" customHeight="1" x14ac:dyDescent="0.2">
      <c r="B143" s="77" t="s">
        <v>120</v>
      </c>
      <c r="C143" s="78">
        <v>11124280</v>
      </c>
      <c r="D143" s="78">
        <v>11124280</v>
      </c>
      <c r="E143" s="10"/>
      <c r="F143" s="10"/>
      <c r="G143" s="10"/>
      <c r="H143" s="10"/>
      <c r="I143" s="10"/>
      <c r="J143" s="10"/>
    </row>
    <row r="144" spans="2:10" ht="15" customHeight="1" x14ac:dyDescent="0.2">
      <c r="B144" s="108" t="s">
        <v>121</v>
      </c>
      <c r="C144" s="109">
        <v>92090685</v>
      </c>
      <c r="D144" s="109">
        <v>92090685</v>
      </c>
      <c r="E144" s="10"/>
      <c r="F144" s="10"/>
      <c r="G144" s="10"/>
      <c r="H144" s="10"/>
    </row>
    <row r="145" spans="2:35" ht="18" customHeight="1" x14ac:dyDescent="0.2">
      <c r="B145" s="77" t="s">
        <v>54</v>
      </c>
      <c r="C145" s="78">
        <v>18560138</v>
      </c>
      <c r="D145" s="78">
        <v>18560138</v>
      </c>
      <c r="E145" s="10"/>
      <c r="F145" s="10"/>
      <c r="G145" s="10"/>
      <c r="H145" s="10"/>
      <c r="I145" s="10"/>
      <c r="J145" s="10"/>
    </row>
    <row r="146" spans="2:35" ht="18.75" customHeight="1" x14ac:dyDescent="0.2">
      <c r="B146" s="84" t="s">
        <v>122</v>
      </c>
      <c r="C146" s="85">
        <f>SUM(C10:C145)</f>
        <v>2394715063</v>
      </c>
      <c r="D146" s="85">
        <f>SUM(D10:D145)</f>
        <v>2394715063</v>
      </c>
      <c r="E146" s="25"/>
      <c r="F146" s="9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 ht="6.75" customHeight="1" x14ac:dyDescent="0.2">
      <c r="B147" s="19"/>
      <c r="C147" s="20"/>
      <c r="D147" s="22"/>
      <c r="E147" s="24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</sheetData>
  <mergeCells count="12">
    <mergeCell ref="B52:D52"/>
    <mergeCell ref="B53:D53"/>
    <mergeCell ref="B2:D2"/>
    <mergeCell ref="B3:D3"/>
    <mergeCell ref="B4:D4"/>
    <mergeCell ref="B5:D5"/>
    <mergeCell ref="B54:D54"/>
    <mergeCell ref="B55:D55"/>
    <mergeCell ref="B101:D101"/>
    <mergeCell ref="B102:D102"/>
    <mergeCell ref="B103:D103"/>
    <mergeCell ref="B104:D104"/>
  </mergeCells>
  <phoneticPr fontId="3" type="noConversion"/>
  <pageMargins left="0.72" right="0.25" top="0.22" bottom="0.42" header="0" footer="0"/>
  <pageSetup orientation="portrait" r:id="rId1"/>
  <headerFooter alignWithMargins="0"/>
  <rowBreaks count="2" manualBreakCount="2">
    <brk id="51" min="1" max="5" man="1"/>
    <brk id="100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F152"/>
  <sheetViews>
    <sheetView showGridLines="0" topLeftCell="A141" zoomScaleNormal="100" workbookViewId="0">
      <selection activeCell="A104" sqref="A104:E153"/>
    </sheetView>
  </sheetViews>
  <sheetFormatPr baseColWidth="10" defaultColWidth="8.42578125" defaultRowHeight="12.75" x14ac:dyDescent="0.2"/>
  <cols>
    <col min="1" max="1" width="1.42578125" customWidth="1"/>
    <col min="2" max="2" width="41.7109375" style="4" customWidth="1"/>
    <col min="3" max="3" width="22.7109375" style="21" customWidth="1"/>
    <col min="4" max="4" width="22.7109375" customWidth="1"/>
    <col min="5" max="5" width="1.42578125" customWidth="1"/>
    <col min="6" max="6" width="20.5703125" customWidth="1"/>
  </cols>
  <sheetData>
    <row r="1" spans="2:4" ht="12" customHeight="1" x14ac:dyDescent="0.2">
      <c r="B1" s="11"/>
      <c r="C1" s="12"/>
    </row>
    <row r="2" spans="2:4" ht="13.5" customHeight="1" x14ac:dyDescent="0.25">
      <c r="B2" s="124" t="s">
        <v>0</v>
      </c>
      <c r="C2" s="124"/>
      <c r="D2" s="124"/>
    </row>
    <row r="3" spans="2:4" s="2" customFormat="1" ht="13.5" customHeight="1" x14ac:dyDescent="0.2">
      <c r="B3" s="126" t="s">
        <v>127</v>
      </c>
      <c r="C3" s="126"/>
      <c r="D3" s="126"/>
    </row>
    <row r="4" spans="2:4" ht="17.25" customHeight="1" x14ac:dyDescent="0.2">
      <c r="B4" s="126" t="s">
        <v>128</v>
      </c>
      <c r="C4" s="126"/>
      <c r="D4" s="126"/>
    </row>
    <row r="5" spans="2:4" ht="16.899999999999999" customHeight="1" x14ac:dyDescent="0.2">
      <c r="B5" s="123" t="s">
        <v>295</v>
      </c>
      <c r="C5" s="123"/>
      <c r="D5" s="123"/>
    </row>
    <row r="6" spans="2:4" ht="13.9" customHeight="1" x14ac:dyDescent="0.2">
      <c r="B6" s="125" t="s">
        <v>145</v>
      </c>
      <c r="C6" s="125"/>
      <c r="D6" s="125"/>
    </row>
    <row r="7" spans="2:4" ht="4.9000000000000004" customHeight="1" x14ac:dyDescent="0.2">
      <c r="B7" s="6"/>
      <c r="C7" s="15"/>
    </row>
    <row r="8" spans="2:4" ht="16.5" customHeight="1" x14ac:dyDescent="0.2">
      <c r="B8" s="127" t="s">
        <v>124</v>
      </c>
      <c r="C8" s="116" t="s">
        <v>125</v>
      </c>
      <c r="D8" s="117" t="s">
        <v>125</v>
      </c>
    </row>
    <row r="9" spans="2:4" ht="18.75" customHeight="1" x14ac:dyDescent="0.2">
      <c r="B9" s="128"/>
      <c r="C9" s="118" t="s">
        <v>288</v>
      </c>
      <c r="D9" s="119" t="s">
        <v>126</v>
      </c>
    </row>
    <row r="10" spans="2:4" s="10" customFormat="1" ht="9" hidden="1" customHeight="1" x14ac:dyDescent="0.2">
      <c r="B10" s="7"/>
      <c r="C10" s="5"/>
      <c r="D10" s="5"/>
    </row>
    <row r="11" spans="2:4" ht="18" customHeight="1" x14ac:dyDescent="0.2">
      <c r="B11" s="77" t="s">
        <v>9</v>
      </c>
      <c r="C11" s="78">
        <v>5182212</v>
      </c>
      <c r="D11" s="78">
        <v>5182212</v>
      </c>
    </row>
    <row r="12" spans="2:4" ht="15" customHeight="1" x14ac:dyDescent="0.2">
      <c r="B12" s="108" t="s">
        <v>10</v>
      </c>
      <c r="C12" s="109">
        <v>6913082</v>
      </c>
      <c r="D12" s="109">
        <v>6913082</v>
      </c>
    </row>
    <row r="13" spans="2:4" ht="18" customHeight="1" x14ac:dyDescent="0.2">
      <c r="B13" s="77" t="s">
        <v>11</v>
      </c>
      <c r="C13" s="78">
        <v>9820568</v>
      </c>
      <c r="D13" s="78">
        <v>9820568</v>
      </c>
    </row>
    <row r="14" spans="2:4" ht="15" customHeight="1" x14ac:dyDescent="0.2">
      <c r="B14" s="108" t="s">
        <v>12</v>
      </c>
      <c r="C14" s="109">
        <v>6891312</v>
      </c>
      <c r="D14" s="109">
        <v>6891312</v>
      </c>
    </row>
    <row r="15" spans="2:4" ht="18" customHeight="1" x14ac:dyDescent="0.2">
      <c r="B15" s="77" t="s">
        <v>13</v>
      </c>
      <c r="C15" s="78">
        <v>5043866</v>
      </c>
      <c r="D15" s="78">
        <v>5043866</v>
      </c>
    </row>
    <row r="16" spans="2:4" ht="15" customHeight="1" x14ac:dyDescent="0.2">
      <c r="B16" s="108" t="s">
        <v>14</v>
      </c>
      <c r="C16" s="109">
        <v>58172290</v>
      </c>
      <c r="D16" s="109">
        <v>58172290</v>
      </c>
    </row>
    <row r="17" spans="2:4" ht="18" customHeight="1" x14ac:dyDescent="0.2">
      <c r="B17" s="77" t="s">
        <v>15</v>
      </c>
      <c r="C17" s="78">
        <v>1459650</v>
      </c>
      <c r="D17" s="78">
        <v>1459650</v>
      </c>
    </row>
    <row r="18" spans="2:4" ht="15" customHeight="1" x14ac:dyDescent="0.2">
      <c r="B18" s="108" t="s">
        <v>16</v>
      </c>
      <c r="C18" s="109">
        <v>11277948</v>
      </c>
      <c r="D18" s="109">
        <v>11277948</v>
      </c>
    </row>
    <row r="19" spans="2:4" ht="18" customHeight="1" x14ac:dyDescent="0.2">
      <c r="B19" s="77" t="s">
        <v>17</v>
      </c>
      <c r="C19" s="78">
        <v>16578089</v>
      </c>
      <c r="D19" s="78">
        <v>16578089</v>
      </c>
    </row>
    <row r="20" spans="2:4" ht="15" customHeight="1" x14ac:dyDescent="0.2">
      <c r="B20" s="108" t="s">
        <v>18</v>
      </c>
      <c r="C20" s="109">
        <v>10041466</v>
      </c>
      <c r="D20" s="109">
        <v>10041466</v>
      </c>
    </row>
    <row r="21" spans="2:4" ht="18" customHeight="1" x14ac:dyDescent="0.2">
      <c r="B21" s="77" t="s">
        <v>19</v>
      </c>
      <c r="C21" s="78">
        <v>5138211</v>
      </c>
      <c r="D21" s="78">
        <v>5138211</v>
      </c>
    </row>
    <row r="22" spans="2:4" ht="15" customHeight="1" x14ac:dyDescent="0.2">
      <c r="B22" s="108" t="s">
        <v>20</v>
      </c>
      <c r="C22" s="109">
        <v>21544394</v>
      </c>
      <c r="D22" s="109">
        <v>21544394</v>
      </c>
    </row>
    <row r="23" spans="2:4" ht="18" customHeight="1" x14ac:dyDescent="0.2">
      <c r="B23" s="77" t="s">
        <v>21</v>
      </c>
      <c r="C23" s="78">
        <v>4302252</v>
      </c>
      <c r="D23" s="78">
        <v>4302252</v>
      </c>
    </row>
    <row r="24" spans="2:4" ht="15" customHeight="1" x14ac:dyDescent="0.2">
      <c r="B24" s="108" t="s">
        <v>22</v>
      </c>
      <c r="C24" s="109">
        <v>6527990</v>
      </c>
      <c r="D24" s="109">
        <v>6527990</v>
      </c>
    </row>
    <row r="25" spans="2:4" ht="18" customHeight="1" x14ac:dyDescent="0.2">
      <c r="B25" s="77" t="s">
        <v>23</v>
      </c>
      <c r="C25" s="78">
        <v>8365930</v>
      </c>
      <c r="D25" s="78">
        <v>8365930</v>
      </c>
    </row>
    <row r="26" spans="2:4" ht="15" customHeight="1" x14ac:dyDescent="0.2">
      <c r="B26" s="108" t="s">
        <v>24</v>
      </c>
      <c r="C26" s="109">
        <v>9411435</v>
      </c>
      <c r="D26" s="109">
        <v>9411435</v>
      </c>
    </row>
    <row r="27" spans="2:4" ht="18" customHeight="1" x14ac:dyDescent="0.2">
      <c r="B27" s="77" t="s">
        <v>25</v>
      </c>
      <c r="C27" s="78">
        <v>15509439</v>
      </c>
      <c r="D27" s="78">
        <v>15509439</v>
      </c>
    </row>
    <row r="28" spans="2:4" ht="15" customHeight="1" x14ac:dyDescent="0.2">
      <c r="B28" s="108" t="s">
        <v>26</v>
      </c>
      <c r="C28" s="109">
        <v>4150765</v>
      </c>
      <c r="D28" s="109">
        <v>4150765</v>
      </c>
    </row>
    <row r="29" spans="2:4" ht="18" customHeight="1" x14ac:dyDescent="0.2">
      <c r="B29" s="77" t="s">
        <v>27</v>
      </c>
      <c r="C29" s="78">
        <v>8626278</v>
      </c>
      <c r="D29" s="78">
        <v>8626278</v>
      </c>
    </row>
    <row r="30" spans="2:4" ht="15" customHeight="1" x14ac:dyDescent="0.2">
      <c r="B30" s="108" t="s">
        <v>28</v>
      </c>
      <c r="C30" s="109">
        <v>13462869</v>
      </c>
      <c r="D30" s="109">
        <v>13462869</v>
      </c>
    </row>
    <row r="31" spans="2:4" ht="18" customHeight="1" x14ac:dyDescent="0.2">
      <c r="B31" s="77" t="s">
        <v>29</v>
      </c>
      <c r="C31" s="78">
        <v>5612203</v>
      </c>
      <c r="D31" s="78">
        <v>5612203</v>
      </c>
    </row>
    <row r="32" spans="2:4" ht="15" customHeight="1" x14ac:dyDescent="0.2">
      <c r="B32" s="108" t="s">
        <v>30</v>
      </c>
      <c r="C32" s="109">
        <v>9880892</v>
      </c>
      <c r="D32" s="109">
        <v>9880892</v>
      </c>
    </row>
    <row r="33" spans="2:4" ht="18" customHeight="1" x14ac:dyDescent="0.2">
      <c r="B33" s="77" t="s">
        <v>31</v>
      </c>
      <c r="C33" s="78">
        <v>4652868</v>
      </c>
      <c r="D33" s="78">
        <v>4652868</v>
      </c>
    </row>
    <row r="34" spans="2:4" ht="15" customHeight="1" x14ac:dyDescent="0.2">
      <c r="B34" s="108" t="s">
        <v>32</v>
      </c>
      <c r="C34" s="109">
        <v>8654852</v>
      </c>
      <c r="D34" s="109">
        <v>8654852</v>
      </c>
    </row>
    <row r="35" spans="2:4" ht="18" customHeight="1" x14ac:dyDescent="0.2">
      <c r="B35" s="77" t="s">
        <v>33</v>
      </c>
      <c r="C35" s="78">
        <v>17705691</v>
      </c>
      <c r="D35" s="78">
        <v>17705691</v>
      </c>
    </row>
    <row r="36" spans="2:4" ht="15" customHeight="1" x14ac:dyDescent="0.2">
      <c r="B36" s="108" t="s">
        <v>34</v>
      </c>
      <c r="C36" s="109">
        <v>2282442</v>
      </c>
      <c r="D36" s="109">
        <v>2282442</v>
      </c>
    </row>
    <row r="37" spans="2:4" ht="18" customHeight="1" x14ac:dyDescent="0.2">
      <c r="B37" s="77" t="s">
        <v>35</v>
      </c>
      <c r="C37" s="78">
        <v>2067886</v>
      </c>
      <c r="D37" s="78">
        <v>2067886</v>
      </c>
    </row>
    <row r="38" spans="2:4" ht="15" customHeight="1" x14ac:dyDescent="0.2">
      <c r="B38" s="108" t="s">
        <v>36</v>
      </c>
      <c r="C38" s="109">
        <v>2275188</v>
      </c>
      <c r="D38" s="109">
        <v>2275188</v>
      </c>
    </row>
    <row r="39" spans="2:4" ht="18" customHeight="1" x14ac:dyDescent="0.2">
      <c r="B39" s="77" t="s">
        <v>37</v>
      </c>
      <c r="C39" s="78">
        <v>7010153</v>
      </c>
      <c r="D39" s="78">
        <v>7010153</v>
      </c>
    </row>
    <row r="40" spans="2:4" ht="15" customHeight="1" x14ac:dyDescent="0.2">
      <c r="B40" s="108" t="s">
        <v>38</v>
      </c>
      <c r="C40" s="109">
        <v>5800453</v>
      </c>
      <c r="D40" s="109">
        <v>5800453</v>
      </c>
    </row>
    <row r="41" spans="2:4" ht="18" customHeight="1" x14ac:dyDescent="0.2">
      <c r="B41" s="77" t="s">
        <v>39</v>
      </c>
      <c r="C41" s="78">
        <v>7539497</v>
      </c>
      <c r="D41" s="78">
        <v>7539497</v>
      </c>
    </row>
    <row r="42" spans="2:4" ht="15" customHeight="1" x14ac:dyDescent="0.2">
      <c r="B42" s="108" t="s">
        <v>40</v>
      </c>
      <c r="C42" s="109">
        <v>6935772</v>
      </c>
      <c r="D42" s="109">
        <v>6935772</v>
      </c>
    </row>
    <row r="43" spans="2:4" ht="18" customHeight="1" x14ac:dyDescent="0.2">
      <c r="B43" s="77" t="s">
        <v>41</v>
      </c>
      <c r="C43" s="78">
        <v>10299570</v>
      </c>
      <c r="D43" s="78">
        <v>10299570</v>
      </c>
    </row>
    <row r="44" spans="2:4" ht="15" customHeight="1" x14ac:dyDescent="0.2">
      <c r="B44" s="108" t="s">
        <v>42</v>
      </c>
      <c r="C44" s="109">
        <v>55618168</v>
      </c>
      <c r="D44" s="109">
        <v>55618168</v>
      </c>
    </row>
    <row r="45" spans="2:4" ht="18" customHeight="1" x14ac:dyDescent="0.2">
      <c r="B45" s="77" t="s">
        <v>43</v>
      </c>
      <c r="C45" s="78">
        <v>15532125</v>
      </c>
      <c r="D45" s="78">
        <v>15532125</v>
      </c>
    </row>
    <row r="46" spans="2:4" ht="15" customHeight="1" x14ac:dyDescent="0.2">
      <c r="B46" s="108" t="s">
        <v>44</v>
      </c>
      <c r="C46" s="109">
        <v>5317379</v>
      </c>
      <c r="D46" s="109">
        <v>5317379</v>
      </c>
    </row>
    <row r="47" spans="2:4" ht="18" customHeight="1" x14ac:dyDescent="0.2">
      <c r="B47" s="77" t="s">
        <v>45</v>
      </c>
      <c r="C47" s="78">
        <v>3670870</v>
      </c>
      <c r="D47" s="78">
        <v>3670870</v>
      </c>
    </row>
    <row r="48" spans="2:4" ht="15" customHeight="1" x14ac:dyDescent="0.2">
      <c r="B48" s="108" t="s">
        <v>46</v>
      </c>
      <c r="C48" s="109">
        <v>18514451</v>
      </c>
      <c r="D48" s="109">
        <v>18514451</v>
      </c>
    </row>
    <row r="49" spans="2:4" ht="5.45" customHeight="1" x14ac:dyDescent="0.2">
      <c r="B49" s="19"/>
      <c r="C49" s="20"/>
      <c r="D49" s="20"/>
    </row>
    <row r="53" spans="2:4" ht="15.75" x14ac:dyDescent="0.25">
      <c r="B53" s="124" t="s">
        <v>0</v>
      </c>
      <c r="C53" s="124"/>
      <c r="D53" s="124"/>
    </row>
    <row r="54" spans="2:4" s="43" customFormat="1" ht="16.149999999999999" customHeight="1" x14ac:dyDescent="0.2">
      <c r="B54" s="123" t="s">
        <v>127</v>
      </c>
      <c r="C54" s="123"/>
      <c r="D54" s="123"/>
    </row>
    <row r="55" spans="2:4" ht="15" customHeight="1" x14ac:dyDescent="0.2">
      <c r="B55" s="123" t="s">
        <v>128</v>
      </c>
      <c r="C55" s="123"/>
      <c r="D55" s="123"/>
    </row>
    <row r="56" spans="2:4" ht="15.6" customHeight="1" x14ac:dyDescent="0.2">
      <c r="B56" s="123" t="str">
        <f>+B5</f>
        <v>POR EL PERIODO DEL 1o. DE ENERO AL 30 DE SEPTIEMBRE DEL AÑO 2019</v>
      </c>
      <c r="C56" s="123"/>
      <c r="D56" s="123"/>
    </row>
    <row r="57" spans="2:4" ht="13.9" customHeight="1" x14ac:dyDescent="0.2">
      <c r="B57" s="125" t="s">
        <v>145</v>
      </c>
      <c r="C57" s="125"/>
      <c r="D57" s="125"/>
    </row>
    <row r="58" spans="2:4" ht="5.45" customHeight="1" x14ac:dyDescent="0.2">
      <c r="B58" s="6"/>
      <c r="C58" s="15"/>
    </row>
    <row r="59" spans="2:4" ht="16.5" customHeight="1" x14ac:dyDescent="0.2">
      <c r="B59" s="127" t="s">
        <v>124</v>
      </c>
      <c r="C59" s="127" t="s">
        <v>125</v>
      </c>
      <c r="D59" s="116" t="s">
        <v>125</v>
      </c>
    </row>
    <row r="60" spans="2:4" ht="15" customHeight="1" x14ac:dyDescent="0.2">
      <c r="B60" s="128"/>
      <c r="C60" s="128" t="s">
        <v>288</v>
      </c>
      <c r="D60" s="118" t="s">
        <v>126</v>
      </c>
    </row>
    <row r="61" spans="2:4" hidden="1" x14ac:dyDescent="0.2">
      <c r="B61" s="7"/>
      <c r="C61" s="5"/>
      <c r="D61" s="5"/>
    </row>
    <row r="62" spans="2:4" ht="18" customHeight="1" x14ac:dyDescent="0.2">
      <c r="B62" s="77" t="s">
        <v>47</v>
      </c>
      <c r="C62" s="78">
        <v>4008779</v>
      </c>
      <c r="D62" s="78">
        <v>4008779</v>
      </c>
    </row>
    <row r="63" spans="2:4" ht="15" customHeight="1" x14ac:dyDescent="0.2">
      <c r="B63" s="108" t="s">
        <v>48</v>
      </c>
      <c r="C63" s="109">
        <v>7706413</v>
      </c>
      <c r="D63" s="109">
        <v>7706413</v>
      </c>
    </row>
    <row r="64" spans="2:4" ht="18" customHeight="1" x14ac:dyDescent="0.2">
      <c r="B64" s="77" t="s">
        <v>49</v>
      </c>
      <c r="C64" s="78">
        <v>6901292</v>
      </c>
      <c r="D64" s="78">
        <v>6901292</v>
      </c>
    </row>
    <row r="65" spans="2:4" ht="15" customHeight="1" x14ac:dyDescent="0.2">
      <c r="B65" s="108" t="s">
        <v>50</v>
      </c>
      <c r="C65" s="109">
        <v>5769597</v>
      </c>
      <c r="D65" s="109">
        <v>5769597</v>
      </c>
    </row>
    <row r="66" spans="2:4" ht="18" customHeight="1" x14ac:dyDescent="0.2">
      <c r="B66" s="77" t="s">
        <v>51</v>
      </c>
      <c r="C66" s="78">
        <v>31634851</v>
      </c>
      <c r="D66" s="78">
        <v>31634851</v>
      </c>
    </row>
    <row r="67" spans="2:4" ht="15" customHeight="1" x14ac:dyDescent="0.2">
      <c r="B67" s="108" t="s">
        <v>52</v>
      </c>
      <c r="C67" s="109">
        <v>5636240</v>
      </c>
      <c r="D67" s="109">
        <v>5636240</v>
      </c>
    </row>
    <row r="68" spans="2:4" ht="18" customHeight="1" x14ac:dyDescent="0.2">
      <c r="B68" s="77" t="s">
        <v>53</v>
      </c>
      <c r="C68" s="78">
        <v>14945638</v>
      </c>
      <c r="D68" s="78">
        <v>14945638</v>
      </c>
    </row>
    <row r="69" spans="2:4" ht="15" customHeight="1" x14ac:dyDescent="0.2">
      <c r="B69" s="108" t="s">
        <v>55</v>
      </c>
      <c r="C69" s="109">
        <v>6525722</v>
      </c>
      <c r="D69" s="109">
        <v>6525722</v>
      </c>
    </row>
    <row r="70" spans="2:4" ht="18" customHeight="1" x14ac:dyDescent="0.2">
      <c r="B70" s="77" t="s">
        <v>56</v>
      </c>
      <c r="C70" s="78">
        <v>9773864</v>
      </c>
      <c r="D70" s="78">
        <v>9773864</v>
      </c>
    </row>
    <row r="71" spans="2:4" ht="15" customHeight="1" x14ac:dyDescent="0.2">
      <c r="B71" s="108" t="s">
        <v>57</v>
      </c>
      <c r="C71" s="109">
        <v>2526923</v>
      </c>
      <c r="D71" s="109">
        <v>2526923</v>
      </c>
    </row>
    <row r="72" spans="2:4" ht="18" customHeight="1" x14ac:dyDescent="0.2">
      <c r="B72" s="77" t="s">
        <v>58</v>
      </c>
      <c r="C72" s="78">
        <v>8178137</v>
      </c>
      <c r="D72" s="78">
        <v>8178137</v>
      </c>
    </row>
    <row r="73" spans="2:4" ht="15" customHeight="1" x14ac:dyDescent="0.2">
      <c r="B73" s="108" t="s">
        <v>59</v>
      </c>
      <c r="C73" s="109">
        <v>40158156</v>
      </c>
      <c r="D73" s="109">
        <v>40158156</v>
      </c>
    </row>
    <row r="74" spans="2:4" ht="18" customHeight="1" x14ac:dyDescent="0.2">
      <c r="B74" s="77" t="s">
        <v>60</v>
      </c>
      <c r="C74" s="78">
        <v>6236805</v>
      </c>
      <c r="D74" s="78">
        <v>6236805</v>
      </c>
    </row>
    <row r="75" spans="2:4" ht="15" customHeight="1" x14ac:dyDescent="0.2">
      <c r="B75" s="108" t="s">
        <v>61</v>
      </c>
      <c r="C75" s="109">
        <v>83090007</v>
      </c>
      <c r="D75" s="109">
        <v>83090007</v>
      </c>
    </row>
    <row r="76" spans="2:4" ht="18" customHeight="1" x14ac:dyDescent="0.2">
      <c r="B76" s="77" t="s">
        <v>62</v>
      </c>
      <c r="C76" s="78">
        <v>355962798</v>
      </c>
      <c r="D76" s="78">
        <v>355962798</v>
      </c>
    </row>
    <row r="77" spans="2:4" ht="15" customHeight="1" x14ac:dyDescent="0.2">
      <c r="B77" s="108" t="s">
        <v>63</v>
      </c>
      <c r="C77" s="109">
        <v>3540675</v>
      </c>
      <c r="D77" s="109">
        <v>3540675</v>
      </c>
    </row>
    <row r="78" spans="2:4" ht="18" customHeight="1" x14ac:dyDescent="0.2">
      <c r="B78" s="77" t="s">
        <v>64</v>
      </c>
      <c r="C78" s="78">
        <v>20630870</v>
      </c>
      <c r="D78" s="78">
        <v>20630870</v>
      </c>
    </row>
    <row r="79" spans="2:4" ht="15" customHeight="1" x14ac:dyDescent="0.2">
      <c r="B79" s="108" t="s">
        <v>65</v>
      </c>
      <c r="C79" s="109">
        <v>12733957</v>
      </c>
      <c r="D79" s="109">
        <v>12733957</v>
      </c>
    </row>
    <row r="80" spans="2:4" ht="18" customHeight="1" x14ac:dyDescent="0.2">
      <c r="B80" s="77" t="s">
        <v>66</v>
      </c>
      <c r="C80" s="78">
        <v>3717140</v>
      </c>
      <c r="D80" s="78">
        <v>3717140</v>
      </c>
    </row>
    <row r="81" spans="2:4" ht="15" customHeight="1" x14ac:dyDescent="0.2">
      <c r="B81" s="108" t="s">
        <v>67</v>
      </c>
      <c r="C81" s="109">
        <v>8887997</v>
      </c>
      <c r="D81" s="109">
        <v>8887997</v>
      </c>
    </row>
    <row r="82" spans="2:4" ht="18" customHeight="1" x14ac:dyDescent="0.2">
      <c r="B82" s="77" t="s">
        <v>68</v>
      </c>
      <c r="C82" s="78">
        <v>3623230</v>
      </c>
      <c r="D82" s="78">
        <v>3623230</v>
      </c>
    </row>
    <row r="83" spans="2:4" ht="15" customHeight="1" x14ac:dyDescent="0.2">
      <c r="B83" s="108" t="s">
        <v>69</v>
      </c>
      <c r="C83" s="109">
        <v>4442408</v>
      </c>
      <c r="D83" s="109">
        <v>4442408</v>
      </c>
    </row>
    <row r="84" spans="2:4" ht="18" customHeight="1" x14ac:dyDescent="0.2">
      <c r="B84" s="77" t="s">
        <v>70</v>
      </c>
      <c r="C84" s="78">
        <v>11078362</v>
      </c>
      <c r="D84" s="78">
        <v>11078362</v>
      </c>
    </row>
    <row r="85" spans="2:4" ht="15" customHeight="1" x14ac:dyDescent="0.2">
      <c r="B85" s="108" t="s">
        <v>71</v>
      </c>
      <c r="C85" s="109">
        <v>8817690</v>
      </c>
      <c r="D85" s="109">
        <v>8817690</v>
      </c>
    </row>
    <row r="86" spans="2:4" ht="18" customHeight="1" x14ac:dyDescent="0.2">
      <c r="B86" s="77" t="s">
        <v>72</v>
      </c>
      <c r="C86" s="78">
        <v>7123564</v>
      </c>
      <c r="D86" s="78">
        <v>7123564</v>
      </c>
    </row>
    <row r="87" spans="2:4" ht="15" customHeight="1" x14ac:dyDescent="0.2">
      <c r="B87" s="108" t="s">
        <v>73</v>
      </c>
      <c r="C87" s="109">
        <v>12151089</v>
      </c>
      <c r="D87" s="109">
        <v>12151089</v>
      </c>
    </row>
    <row r="88" spans="2:4" ht="18" customHeight="1" x14ac:dyDescent="0.2">
      <c r="B88" s="77" t="s">
        <v>74</v>
      </c>
      <c r="C88" s="78">
        <v>16993124</v>
      </c>
      <c r="D88" s="78">
        <v>16993124</v>
      </c>
    </row>
    <row r="89" spans="2:4" ht="15" customHeight="1" x14ac:dyDescent="0.2">
      <c r="B89" s="108" t="s">
        <v>75</v>
      </c>
      <c r="C89" s="109">
        <v>42303626</v>
      </c>
      <c r="D89" s="109">
        <v>42303626</v>
      </c>
    </row>
    <row r="90" spans="2:4" ht="18" customHeight="1" x14ac:dyDescent="0.2">
      <c r="B90" s="77" t="s">
        <v>76</v>
      </c>
      <c r="C90" s="78">
        <v>7674659</v>
      </c>
      <c r="D90" s="78">
        <v>7674659</v>
      </c>
    </row>
    <row r="91" spans="2:4" ht="15" customHeight="1" x14ac:dyDescent="0.2">
      <c r="B91" s="108" t="s">
        <v>77</v>
      </c>
      <c r="C91" s="109">
        <v>12624184</v>
      </c>
      <c r="D91" s="109">
        <v>12624184</v>
      </c>
    </row>
    <row r="92" spans="2:4" ht="18" customHeight="1" x14ac:dyDescent="0.2">
      <c r="B92" s="77" t="s">
        <v>78</v>
      </c>
      <c r="C92" s="78">
        <v>47037701</v>
      </c>
      <c r="D92" s="78">
        <v>47037701</v>
      </c>
    </row>
    <row r="93" spans="2:4" ht="15" customHeight="1" x14ac:dyDescent="0.2">
      <c r="B93" s="108" t="s">
        <v>79</v>
      </c>
      <c r="C93" s="109">
        <v>6919446</v>
      </c>
      <c r="D93" s="109">
        <v>6919446</v>
      </c>
    </row>
    <row r="94" spans="2:4" ht="18" customHeight="1" x14ac:dyDescent="0.2">
      <c r="B94" s="77" t="s">
        <v>80</v>
      </c>
      <c r="C94" s="78">
        <v>30682320</v>
      </c>
      <c r="D94" s="78">
        <v>30682320</v>
      </c>
    </row>
    <row r="95" spans="2:4" ht="15" customHeight="1" x14ac:dyDescent="0.2">
      <c r="B95" s="108" t="s">
        <v>81</v>
      </c>
      <c r="C95" s="109">
        <v>6275797</v>
      </c>
      <c r="D95" s="109">
        <v>6275797</v>
      </c>
    </row>
    <row r="96" spans="2:4" ht="18" customHeight="1" x14ac:dyDescent="0.2">
      <c r="B96" s="77" t="s">
        <v>82</v>
      </c>
      <c r="C96" s="78">
        <v>12637784</v>
      </c>
      <c r="D96" s="78">
        <v>12637784</v>
      </c>
    </row>
    <row r="97" spans="2:6" ht="15" customHeight="1" x14ac:dyDescent="0.2">
      <c r="B97" s="108" t="s">
        <v>83</v>
      </c>
      <c r="C97" s="109">
        <v>4739955</v>
      </c>
      <c r="D97" s="109">
        <v>4739955</v>
      </c>
    </row>
    <row r="98" spans="2:6" ht="18" customHeight="1" x14ac:dyDescent="0.2">
      <c r="B98" s="77" t="s">
        <v>84</v>
      </c>
      <c r="C98" s="78">
        <v>31625329</v>
      </c>
      <c r="D98" s="78">
        <v>31625329</v>
      </c>
    </row>
    <row r="99" spans="2:6" ht="15" customHeight="1" x14ac:dyDescent="0.2">
      <c r="B99" s="108" t="s">
        <v>85</v>
      </c>
      <c r="C99" s="109">
        <v>34738720</v>
      </c>
      <c r="D99" s="109">
        <v>34738720</v>
      </c>
    </row>
    <row r="100" spans="2:6" ht="8.4499999999999993" customHeight="1" x14ac:dyDescent="0.2">
      <c r="B100" s="19"/>
      <c r="C100" s="20"/>
      <c r="D100" s="20"/>
    </row>
    <row r="101" spans="2:6" ht="9.75" customHeight="1" x14ac:dyDescent="0.2"/>
    <row r="102" spans="2:6" ht="7.5" customHeight="1" x14ac:dyDescent="0.2"/>
    <row r="103" spans="2:6" ht="8.25" customHeight="1" x14ac:dyDescent="0.2"/>
    <row r="104" spans="2:6" ht="15.75" x14ac:dyDescent="0.25">
      <c r="B104" s="124" t="s">
        <v>0</v>
      </c>
      <c r="C104" s="124"/>
      <c r="D104" s="124"/>
    </row>
    <row r="105" spans="2:6" s="43" customFormat="1" ht="17.25" customHeight="1" x14ac:dyDescent="0.2">
      <c r="B105" s="123" t="s">
        <v>127</v>
      </c>
      <c r="C105" s="123"/>
      <c r="D105" s="123"/>
      <c r="F105" s="38"/>
    </row>
    <row r="106" spans="2:6" ht="12.75" customHeight="1" x14ac:dyDescent="0.2">
      <c r="B106" s="126" t="s">
        <v>128</v>
      </c>
      <c r="C106" s="126"/>
      <c r="D106" s="126"/>
    </row>
    <row r="107" spans="2:6" ht="15.6" customHeight="1" x14ac:dyDescent="0.2">
      <c r="B107" s="123" t="str">
        <f>+B5</f>
        <v>POR EL PERIODO DEL 1o. DE ENERO AL 30 DE SEPTIEMBRE DEL AÑO 2019</v>
      </c>
      <c r="C107" s="123"/>
      <c r="D107" s="123"/>
    </row>
    <row r="108" spans="2:6" ht="13.9" customHeight="1" x14ac:dyDescent="0.2">
      <c r="B108" s="125" t="s">
        <v>145</v>
      </c>
      <c r="C108" s="125"/>
      <c r="D108" s="125"/>
    </row>
    <row r="109" spans="2:6" ht="6" customHeight="1" x14ac:dyDescent="0.2">
      <c r="B109" s="6"/>
      <c r="C109" s="15"/>
    </row>
    <row r="110" spans="2:6" ht="16.5" customHeight="1" x14ac:dyDescent="0.2">
      <c r="B110" s="127" t="s">
        <v>124</v>
      </c>
      <c r="C110" s="116" t="s">
        <v>125</v>
      </c>
      <c r="D110" s="117" t="s">
        <v>125</v>
      </c>
    </row>
    <row r="111" spans="2:6" ht="15" customHeight="1" x14ac:dyDescent="0.2">
      <c r="B111" s="128"/>
      <c r="C111" s="118" t="s">
        <v>288</v>
      </c>
      <c r="D111" s="119" t="s">
        <v>126</v>
      </c>
    </row>
    <row r="112" spans="2:6" hidden="1" x14ac:dyDescent="0.2">
      <c r="B112" s="7"/>
      <c r="C112" s="5"/>
      <c r="D112" s="5"/>
    </row>
    <row r="113" spans="2:4" ht="18" customHeight="1" x14ac:dyDescent="0.2">
      <c r="B113" s="77" t="s">
        <v>86</v>
      </c>
      <c r="C113" s="78">
        <v>8094231</v>
      </c>
      <c r="D113" s="78">
        <v>8094231</v>
      </c>
    </row>
    <row r="114" spans="2:4" ht="15" customHeight="1" x14ac:dyDescent="0.2">
      <c r="B114" s="108" t="s">
        <v>87</v>
      </c>
      <c r="C114" s="109">
        <v>5654395</v>
      </c>
      <c r="D114" s="109">
        <v>5654395</v>
      </c>
    </row>
    <row r="115" spans="2:4" ht="18" customHeight="1" x14ac:dyDescent="0.2">
      <c r="B115" s="77" t="s">
        <v>88</v>
      </c>
      <c r="C115" s="78">
        <v>22492393</v>
      </c>
      <c r="D115" s="78">
        <v>22492393</v>
      </c>
    </row>
    <row r="116" spans="2:4" ht="15" customHeight="1" x14ac:dyDescent="0.2">
      <c r="B116" s="108" t="s">
        <v>89</v>
      </c>
      <c r="C116" s="109">
        <v>8684337</v>
      </c>
      <c r="D116" s="109">
        <v>8684337</v>
      </c>
    </row>
    <row r="117" spans="2:4" ht="18" customHeight="1" x14ac:dyDescent="0.2">
      <c r="B117" s="77" t="s">
        <v>90</v>
      </c>
      <c r="C117" s="78">
        <v>3993370</v>
      </c>
      <c r="D117" s="78">
        <v>3993370</v>
      </c>
    </row>
    <row r="118" spans="2:4" ht="15" customHeight="1" x14ac:dyDescent="0.2">
      <c r="B118" s="108" t="s">
        <v>91</v>
      </c>
      <c r="C118" s="109">
        <v>34772303</v>
      </c>
      <c r="D118" s="109">
        <v>34772303</v>
      </c>
    </row>
    <row r="119" spans="2:4" ht="18" customHeight="1" x14ac:dyDescent="0.2">
      <c r="B119" s="77" t="s">
        <v>92</v>
      </c>
      <c r="C119" s="78">
        <v>14106499</v>
      </c>
      <c r="D119" s="78">
        <v>14106499</v>
      </c>
    </row>
    <row r="120" spans="2:4" ht="15" customHeight="1" x14ac:dyDescent="0.2">
      <c r="B120" s="108" t="s">
        <v>93</v>
      </c>
      <c r="C120" s="109">
        <v>13275531</v>
      </c>
      <c r="D120" s="109">
        <v>13275531</v>
      </c>
    </row>
    <row r="121" spans="2:4" ht="18" customHeight="1" x14ac:dyDescent="0.2">
      <c r="B121" s="77" t="s">
        <v>94</v>
      </c>
      <c r="C121" s="78">
        <v>15249988</v>
      </c>
      <c r="D121" s="78">
        <v>15249988</v>
      </c>
    </row>
    <row r="122" spans="2:4" ht="15" customHeight="1" x14ac:dyDescent="0.2">
      <c r="B122" s="108" t="s">
        <v>95</v>
      </c>
      <c r="C122" s="109">
        <v>6963448</v>
      </c>
      <c r="D122" s="109">
        <v>6963448</v>
      </c>
    </row>
    <row r="123" spans="2:4" ht="18" customHeight="1" x14ac:dyDescent="0.2">
      <c r="B123" s="77" t="s">
        <v>96</v>
      </c>
      <c r="C123" s="78">
        <v>6721670</v>
      </c>
      <c r="D123" s="78">
        <v>6721670</v>
      </c>
    </row>
    <row r="124" spans="2:4" ht="15" customHeight="1" x14ac:dyDescent="0.2">
      <c r="B124" s="108" t="s">
        <v>97</v>
      </c>
      <c r="C124" s="109">
        <v>47807884</v>
      </c>
      <c r="D124" s="109">
        <v>47807884</v>
      </c>
    </row>
    <row r="125" spans="2:4" ht="18" customHeight="1" x14ac:dyDescent="0.2">
      <c r="B125" s="77" t="s">
        <v>98</v>
      </c>
      <c r="C125" s="78">
        <v>10814379</v>
      </c>
      <c r="D125" s="78">
        <v>10814379</v>
      </c>
    </row>
    <row r="126" spans="2:4" ht="15" customHeight="1" x14ac:dyDescent="0.2">
      <c r="B126" s="108" t="s">
        <v>99</v>
      </c>
      <c r="C126" s="109">
        <v>6808322</v>
      </c>
      <c r="D126" s="109">
        <v>6808322</v>
      </c>
    </row>
    <row r="127" spans="2:4" ht="18" customHeight="1" x14ac:dyDescent="0.2">
      <c r="B127" s="77" t="s">
        <v>100</v>
      </c>
      <c r="C127" s="78">
        <v>6591498</v>
      </c>
      <c r="D127" s="78">
        <v>6591498</v>
      </c>
    </row>
    <row r="128" spans="2:4" ht="15" customHeight="1" x14ac:dyDescent="0.2">
      <c r="B128" s="108" t="s">
        <v>101</v>
      </c>
      <c r="C128" s="109">
        <v>6228176</v>
      </c>
      <c r="D128" s="109">
        <v>6228176</v>
      </c>
    </row>
    <row r="129" spans="2:4" ht="18" customHeight="1" x14ac:dyDescent="0.2">
      <c r="B129" s="77" t="s">
        <v>102</v>
      </c>
      <c r="C129" s="78">
        <v>12604220</v>
      </c>
      <c r="D129" s="78">
        <v>12604220</v>
      </c>
    </row>
    <row r="130" spans="2:4" ht="15" customHeight="1" x14ac:dyDescent="0.2">
      <c r="B130" s="108" t="s">
        <v>103</v>
      </c>
      <c r="C130" s="109">
        <v>2813138</v>
      </c>
      <c r="D130" s="109">
        <v>2813138</v>
      </c>
    </row>
    <row r="131" spans="2:4" ht="18" customHeight="1" x14ac:dyDescent="0.2">
      <c r="B131" s="77" t="s">
        <v>104</v>
      </c>
      <c r="C131" s="78">
        <v>5440293</v>
      </c>
      <c r="D131" s="78">
        <v>5440293</v>
      </c>
    </row>
    <row r="132" spans="2:4" ht="15" customHeight="1" x14ac:dyDescent="0.2">
      <c r="B132" s="108" t="s">
        <v>105</v>
      </c>
      <c r="C132" s="109">
        <v>3151051</v>
      </c>
      <c r="D132" s="109">
        <v>3151051</v>
      </c>
    </row>
    <row r="133" spans="2:4" ht="18" customHeight="1" x14ac:dyDescent="0.2">
      <c r="B133" s="77" t="s">
        <v>106</v>
      </c>
      <c r="C133" s="78">
        <v>14446237</v>
      </c>
      <c r="D133" s="78">
        <v>14446237</v>
      </c>
    </row>
    <row r="134" spans="2:4" ht="15" customHeight="1" x14ac:dyDescent="0.2">
      <c r="B134" s="108" t="s">
        <v>107</v>
      </c>
      <c r="C134" s="109">
        <v>12415076</v>
      </c>
      <c r="D134" s="109">
        <v>12415076</v>
      </c>
    </row>
    <row r="135" spans="2:4" ht="18" customHeight="1" x14ac:dyDescent="0.2">
      <c r="B135" s="77" t="s">
        <v>108</v>
      </c>
      <c r="C135" s="78">
        <v>6977506</v>
      </c>
      <c r="D135" s="78">
        <v>6977506</v>
      </c>
    </row>
    <row r="136" spans="2:4" ht="15" customHeight="1" x14ac:dyDescent="0.2">
      <c r="B136" s="108" t="s">
        <v>109</v>
      </c>
      <c r="C136" s="109">
        <v>6546145</v>
      </c>
      <c r="D136" s="109">
        <v>6546145</v>
      </c>
    </row>
    <row r="137" spans="2:4" ht="18" customHeight="1" x14ac:dyDescent="0.2">
      <c r="B137" s="77" t="s">
        <v>110</v>
      </c>
      <c r="C137" s="78">
        <v>4066839</v>
      </c>
      <c r="D137" s="78">
        <v>4066839</v>
      </c>
    </row>
    <row r="138" spans="2:4" ht="15" customHeight="1" x14ac:dyDescent="0.2">
      <c r="B138" s="108" t="s">
        <v>111</v>
      </c>
      <c r="C138" s="109">
        <v>151837189</v>
      </c>
      <c r="D138" s="109">
        <v>151837189</v>
      </c>
    </row>
    <row r="139" spans="2:4" ht="18" customHeight="1" x14ac:dyDescent="0.2">
      <c r="B139" s="77" t="s">
        <v>112</v>
      </c>
      <c r="C139" s="78">
        <v>11207187</v>
      </c>
      <c r="D139" s="78">
        <v>11207187</v>
      </c>
    </row>
    <row r="140" spans="2:4" ht="15" customHeight="1" x14ac:dyDescent="0.2">
      <c r="B140" s="108" t="s">
        <v>113</v>
      </c>
      <c r="C140" s="109">
        <v>7786242</v>
      </c>
      <c r="D140" s="109">
        <v>7786242</v>
      </c>
    </row>
    <row r="141" spans="2:4" ht="18" customHeight="1" x14ac:dyDescent="0.2">
      <c r="B141" s="77" t="s">
        <v>114</v>
      </c>
      <c r="C141" s="78">
        <v>9354751</v>
      </c>
      <c r="D141" s="78">
        <v>9354751</v>
      </c>
    </row>
    <row r="142" spans="2:4" ht="15" customHeight="1" x14ac:dyDescent="0.2">
      <c r="B142" s="108" t="s">
        <v>115</v>
      </c>
      <c r="C142" s="109">
        <v>14244387</v>
      </c>
      <c r="D142" s="109">
        <v>14244387</v>
      </c>
    </row>
    <row r="143" spans="2:4" ht="18" customHeight="1" x14ac:dyDescent="0.2">
      <c r="B143" s="77" t="s">
        <v>116</v>
      </c>
      <c r="C143" s="78">
        <v>34305550</v>
      </c>
      <c r="D143" s="78">
        <v>34305550</v>
      </c>
    </row>
    <row r="144" spans="2:4" ht="15" customHeight="1" x14ac:dyDescent="0.2">
      <c r="B144" s="108" t="s">
        <v>117</v>
      </c>
      <c r="C144" s="109">
        <v>88997034</v>
      </c>
      <c r="D144" s="109">
        <v>88997034</v>
      </c>
    </row>
    <row r="145" spans="2:4" ht="18" customHeight="1" x14ac:dyDescent="0.2">
      <c r="B145" s="77" t="s">
        <v>118</v>
      </c>
      <c r="C145" s="78">
        <v>1451477</v>
      </c>
      <c r="D145" s="78">
        <v>1451477</v>
      </c>
    </row>
    <row r="146" spans="2:4" ht="15" customHeight="1" x14ac:dyDescent="0.2">
      <c r="B146" s="108" t="s">
        <v>119</v>
      </c>
      <c r="C146" s="109">
        <v>21466828</v>
      </c>
      <c r="D146" s="109">
        <v>21466828</v>
      </c>
    </row>
    <row r="147" spans="2:4" ht="18" customHeight="1" x14ac:dyDescent="0.2">
      <c r="B147" s="77" t="s">
        <v>120</v>
      </c>
      <c r="C147" s="78">
        <v>7889655</v>
      </c>
      <c r="D147" s="78">
        <v>7889655</v>
      </c>
    </row>
    <row r="148" spans="2:4" ht="15" customHeight="1" x14ac:dyDescent="0.2">
      <c r="B148" s="108" t="s">
        <v>121</v>
      </c>
      <c r="C148" s="109">
        <v>74453291</v>
      </c>
      <c r="D148" s="109">
        <v>74453291</v>
      </c>
    </row>
    <row r="149" spans="2:4" ht="18" customHeight="1" x14ac:dyDescent="0.2">
      <c r="B149" s="77" t="s">
        <v>54</v>
      </c>
      <c r="C149" s="78">
        <v>11890283</v>
      </c>
      <c r="D149" s="78">
        <v>11890283</v>
      </c>
    </row>
    <row r="150" spans="2:4" ht="6.6" customHeight="1" x14ac:dyDescent="0.2">
      <c r="B150" s="80"/>
      <c r="C150" s="81"/>
      <c r="D150" s="81"/>
    </row>
    <row r="151" spans="2:4" x14ac:dyDescent="0.2">
      <c r="B151" s="84" t="s">
        <v>122</v>
      </c>
      <c r="C151" s="85">
        <f>SUM(C10:C149)</f>
        <v>2079448158</v>
      </c>
      <c r="D151" s="85">
        <f>SUM(D10:D149)</f>
        <v>2079448158</v>
      </c>
    </row>
    <row r="152" spans="2:4" ht="5.45" customHeight="1" x14ac:dyDescent="0.2">
      <c r="B152" s="87"/>
      <c r="C152" s="97"/>
      <c r="D152" s="97"/>
    </row>
  </sheetData>
  <mergeCells count="19">
    <mergeCell ref="B110:B111"/>
    <mergeCell ref="B104:D104"/>
    <mergeCell ref="B108:D108"/>
    <mergeCell ref="B107:D107"/>
    <mergeCell ref="B56:D56"/>
    <mergeCell ref="B106:D106"/>
    <mergeCell ref="B105:D105"/>
    <mergeCell ref="B59:B60"/>
    <mergeCell ref="B57:D57"/>
    <mergeCell ref="C59:C60"/>
    <mergeCell ref="B55:D55"/>
    <mergeCell ref="B2:D2"/>
    <mergeCell ref="B3:D3"/>
    <mergeCell ref="B4:D4"/>
    <mergeCell ref="B5:D5"/>
    <mergeCell ref="B53:D53"/>
    <mergeCell ref="B6:D6"/>
    <mergeCell ref="B8:B9"/>
    <mergeCell ref="B54:D54"/>
  </mergeCells>
  <phoneticPr fontId="3" type="noConversion"/>
  <pageMargins left="0.63" right="0.33" top="0.18" bottom="1" header="0.17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4"/>
  <sheetViews>
    <sheetView showGridLines="0" topLeftCell="E141" workbookViewId="0">
      <selection activeCell="A103" sqref="A103:O153"/>
    </sheetView>
  </sheetViews>
  <sheetFormatPr baseColWidth="10" defaultColWidth="8.42578125" defaultRowHeight="12.75" x14ac:dyDescent="0.2"/>
  <cols>
    <col min="1" max="1" width="1.5703125" customWidth="1"/>
    <col min="2" max="2" width="19.85546875" style="4" customWidth="1"/>
    <col min="3" max="9" width="12.140625" customWidth="1"/>
    <col min="10" max="10" width="10.85546875" customWidth="1"/>
    <col min="11" max="13" width="12" style="21" customWidth="1"/>
    <col min="14" max="14" width="13.7109375" customWidth="1"/>
    <col min="15" max="15" width="1.5703125" customWidth="1"/>
    <col min="16" max="16" width="11.140625" customWidth="1"/>
    <col min="17" max="17" width="23.42578125" customWidth="1"/>
  </cols>
  <sheetData>
    <row r="1" spans="2:32" ht="12" customHeight="1" x14ac:dyDescent="0.2">
      <c r="B1" s="11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2:32" ht="13.5" customHeight="1" x14ac:dyDescent="0.25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32" s="37" customFormat="1" ht="16.5" customHeight="1" x14ac:dyDescent="0.2">
      <c r="B3" s="126" t="s">
        <v>130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2:32" ht="12.75" customHeight="1" x14ac:dyDescent="0.2">
      <c r="B4" s="126" t="s">
        <v>296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2:32" ht="10.5" customHeight="1" x14ac:dyDescent="0.2">
      <c r="B5" s="120" t="s">
        <v>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2:32" ht="5.25" customHeight="1" x14ac:dyDescent="0.2">
      <c r="B6" s="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2:32" ht="12.75" customHeight="1" x14ac:dyDescent="0.2">
      <c r="B7" s="132" t="s">
        <v>175</v>
      </c>
      <c r="C7" s="98"/>
      <c r="D7" s="98" t="s">
        <v>141</v>
      </c>
      <c r="E7" s="98" t="s">
        <v>150</v>
      </c>
      <c r="F7" s="98" t="s">
        <v>149</v>
      </c>
      <c r="G7" s="98" t="s">
        <v>147</v>
      </c>
      <c r="H7" s="98" t="s">
        <v>141</v>
      </c>
      <c r="I7" s="98" t="s">
        <v>151</v>
      </c>
      <c r="J7" s="98"/>
      <c r="K7" s="98" t="s">
        <v>148</v>
      </c>
      <c r="L7" s="98" t="s">
        <v>149</v>
      </c>
      <c r="M7" s="98"/>
      <c r="N7" s="129" t="s">
        <v>129</v>
      </c>
      <c r="P7" s="30"/>
      <c r="Q7" s="30"/>
      <c r="R7" s="30"/>
      <c r="S7" s="30"/>
      <c r="T7" s="30"/>
      <c r="U7" s="31"/>
      <c r="V7" s="31"/>
      <c r="W7" s="31"/>
      <c r="X7" s="31"/>
      <c r="Y7" s="31"/>
      <c r="Z7" s="10"/>
      <c r="AA7" s="10"/>
      <c r="AB7" s="10"/>
      <c r="AC7" s="10"/>
      <c r="AD7" s="10"/>
      <c r="AE7" s="10"/>
      <c r="AF7" s="10"/>
    </row>
    <row r="8" spans="2:32" ht="12.75" customHeight="1" x14ac:dyDescent="0.2">
      <c r="B8" s="133"/>
      <c r="C8" s="99" t="s">
        <v>141</v>
      </c>
      <c r="D8" s="99" t="s">
        <v>152</v>
      </c>
      <c r="E8" s="99" t="s">
        <v>153</v>
      </c>
      <c r="F8" s="99" t="s">
        <v>155</v>
      </c>
      <c r="G8" s="99" t="s">
        <v>153</v>
      </c>
      <c r="H8" s="99" t="s">
        <v>152</v>
      </c>
      <c r="I8" s="99" t="s">
        <v>157</v>
      </c>
      <c r="J8" s="99" t="s">
        <v>141</v>
      </c>
      <c r="K8" s="99" t="s">
        <v>154</v>
      </c>
      <c r="L8" s="99" t="s">
        <v>156</v>
      </c>
      <c r="M8" s="99" t="s">
        <v>141</v>
      </c>
      <c r="N8" s="130"/>
      <c r="P8" s="30"/>
      <c r="Q8" s="30"/>
      <c r="R8" s="30"/>
      <c r="S8" s="30"/>
      <c r="T8" s="30"/>
      <c r="U8" s="31"/>
      <c r="V8" s="31"/>
      <c r="W8" s="31"/>
      <c r="X8" s="31"/>
      <c r="Y8" s="31"/>
      <c r="Z8" s="10"/>
      <c r="AA8" s="10"/>
      <c r="AB8" s="10"/>
      <c r="AC8" s="10"/>
      <c r="AD8" s="10"/>
      <c r="AE8" s="10"/>
      <c r="AF8" s="10"/>
    </row>
    <row r="9" spans="2:32" ht="12.75" customHeight="1" x14ac:dyDescent="0.2">
      <c r="B9" s="133"/>
      <c r="C9" s="99" t="s">
        <v>158</v>
      </c>
      <c r="D9" s="99" t="s">
        <v>159</v>
      </c>
      <c r="E9" s="99" t="s">
        <v>163</v>
      </c>
      <c r="F9" s="99" t="s">
        <v>162</v>
      </c>
      <c r="G9" s="99" t="s">
        <v>160</v>
      </c>
      <c r="H9" s="99" t="s">
        <v>165</v>
      </c>
      <c r="I9" s="99" t="s">
        <v>166</v>
      </c>
      <c r="J9" s="99" t="s">
        <v>152</v>
      </c>
      <c r="K9" s="99" t="s">
        <v>161</v>
      </c>
      <c r="L9" s="99" t="s">
        <v>164</v>
      </c>
      <c r="M9" s="99" t="s">
        <v>289</v>
      </c>
      <c r="N9" s="130"/>
      <c r="P9" s="30"/>
      <c r="Q9" s="30"/>
      <c r="R9" s="30"/>
      <c r="S9" s="30"/>
      <c r="T9" s="30"/>
      <c r="U9" s="31"/>
      <c r="V9" s="31"/>
      <c r="W9" s="31"/>
      <c r="X9" s="31"/>
      <c r="Y9" s="31"/>
      <c r="Z9" s="10"/>
      <c r="AA9" s="10"/>
      <c r="AB9" s="10"/>
      <c r="AC9" s="10"/>
      <c r="AD9" s="10"/>
      <c r="AE9" s="10"/>
      <c r="AF9" s="10"/>
    </row>
    <row r="10" spans="2:32" ht="12.75" customHeight="1" x14ac:dyDescent="0.2">
      <c r="B10" s="134"/>
      <c r="C10" s="100"/>
      <c r="D10" s="100" t="s">
        <v>167</v>
      </c>
      <c r="E10" s="100" t="s">
        <v>171</v>
      </c>
      <c r="F10" s="100" t="s">
        <v>170</v>
      </c>
      <c r="G10" s="100" t="s">
        <v>168</v>
      </c>
      <c r="H10" s="100" t="s">
        <v>173</v>
      </c>
      <c r="I10" s="100" t="s">
        <v>174</v>
      </c>
      <c r="J10" s="100" t="s">
        <v>154</v>
      </c>
      <c r="K10" s="100" t="s">
        <v>169</v>
      </c>
      <c r="L10" s="100" t="s">
        <v>172</v>
      </c>
      <c r="M10" s="100"/>
      <c r="N10" s="1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0"/>
      <c r="AA10" s="10"/>
      <c r="AB10" s="10"/>
      <c r="AC10" s="10"/>
      <c r="AD10" s="10"/>
      <c r="AE10" s="10"/>
      <c r="AF10" s="10"/>
    </row>
    <row r="11" spans="2:32" s="10" customFormat="1" ht="12" hidden="1" customHeight="1" x14ac:dyDescent="0.2">
      <c r="B11" s="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6"/>
    </row>
    <row r="12" spans="2:32" ht="17.25" customHeight="1" x14ac:dyDescent="0.2">
      <c r="B12" s="77" t="s">
        <v>176</v>
      </c>
      <c r="C12" s="78">
        <v>12307970</v>
      </c>
      <c r="D12" s="78">
        <v>3896137</v>
      </c>
      <c r="E12" s="101">
        <v>136866</v>
      </c>
      <c r="F12" s="101">
        <v>0</v>
      </c>
      <c r="G12" s="78">
        <v>443718</v>
      </c>
      <c r="H12" s="101">
        <v>518824</v>
      </c>
      <c r="I12" s="101">
        <v>525457</v>
      </c>
      <c r="J12" s="78">
        <v>263279</v>
      </c>
      <c r="K12" s="78">
        <v>40545</v>
      </c>
      <c r="L12" s="101">
        <v>15534</v>
      </c>
      <c r="M12" s="101">
        <v>734002</v>
      </c>
      <c r="N12" s="102">
        <f t="shared" ref="N12:N49" si="0">SUM(C12:M12)</f>
        <v>18882332</v>
      </c>
    </row>
    <row r="13" spans="2:32" ht="15" customHeight="1" x14ac:dyDescent="0.2">
      <c r="B13" s="108" t="s">
        <v>177</v>
      </c>
      <c r="C13" s="109">
        <v>27565640</v>
      </c>
      <c r="D13" s="109">
        <v>8726823</v>
      </c>
      <c r="E13" s="114">
        <v>306665</v>
      </c>
      <c r="F13" s="114">
        <v>0</v>
      </c>
      <c r="G13" s="109">
        <v>993368</v>
      </c>
      <c r="H13" s="114">
        <v>1163198</v>
      </c>
      <c r="I13" s="114">
        <v>595050</v>
      </c>
      <c r="J13" s="115">
        <v>349681</v>
      </c>
      <c r="K13" s="109">
        <v>90824</v>
      </c>
      <c r="L13" s="114">
        <v>33769</v>
      </c>
      <c r="M13" s="114">
        <v>1791523</v>
      </c>
      <c r="N13" s="102">
        <f t="shared" si="0"/>
        <v>41616541</v>
      </c>
    </row>
    <row r="14" spans="2:32" ht="17.25" customHeight="1" x14ac:dyDescent="0.2">
      <c r="B14" s="77" t="s">
        <v>178</v>
      </c>
      <c r="C14" s="78">
        <v>19376368</v>
      </c>
      <c r="D14" s="78">
        <v>6133717</v>
      </c>
      <c r="E14" s="101">
        <v>215477</v>
      </c>
      <c r="F14" s="101">
        <v>0</v>
      </c>
      <c r="G14" s="78">
        <v>698518</v>
      </c>
      <c r="H14" s="101">
        <v>816857</v>
      </c>
      <c r="I14" s="101">
        <v>711950</v>
      </c>
      <c r="J14" s="78">
        <v>437799</v>
      </c>
      <c r="K14" s="78">
        <v>63827</v>
      </c>
      <c r="L14" s="101">
        <v>24593</v>
      </c>
      <c r="M14" s="101">
        <v>1508430</v>
      </c>
      <c r="N14" s="102">
        <f t="shared" si="0"/>
        <v>29987536</v>
      </c>
    </row>
    <row r="15" spans="2:32" ht="15" customHeight="1" x14ac:dyDescent="0.2">
      <c r="B15" s="108" t="s">
        <v>179</v>
      </c>
      <c r="C15" s="109">
        <v>13916458</v>
      </c>
      <c r="D15" s="109">
        <v>4405234</v>
      </c>
      <c r="E15" s="114">
        <v>154741</v>
      </c>
      <c r="F15" s="114">
        <v>0</v>
      </c>
      <c r="G15" s="109">
        <v>501744</v>
      </c>
      <c r="H15" s="114">
        <v>586517</v>
      </c>
      <c r="I15" s="114">
        <v>594177</v>
      </c>
      <c r="J15" s="115">
        <v>381402</v>
      </c>
      <c r="K15" s="109">
        <v>45840</v>
      </c>
      <c r="L15" s="114">
        <v>17050</v>
      </c>
      <c r="M15" s="114">
        <v>0</v>
      </c>
      <c r="N15" s="102">
        <f t="shared" si="0"/>
        <v>20603163</v>
      </c>
    </row>
    <row r="16" spans="2:32" ht="17.25" customHeight="1" x14ac:dyDescent="0.2">
      <c r="B16" s="77" t="s">
        <v>180</v>
      </c>
      <c r="C16" s="78">
        <v>12259967</v>
      </c>
      <c r="D16" s="78">
        <v>3880809</v>
      </c>
      <c r="E16" s="101">
        <v>136312</v>
      </c>
      <c r="F16" s="101">
        <v>0</v>
      </c>
      <c r="G16" s="78">
        <v>442055</v>
      </c>
      <c r="H16" s="101">
        <v>516601</v>
      </c>
      <c r="I16" s="101">
        <v>519894</v>
      </c>
      <c r="J16" s="78">
        <v>278123</v>
      </c>
      <c r="K16" s="78">
        <v>40382</v>
      </c>
      <c r="L16" s="101">
        <v>15720</v>
      </c>
      <c r="M16" s="101">
        <v>713594</v>
      </c>
      <c r="N16" s="102">
        <f t="shared" si="0"/>
        <v>18803457</v>
      </c>
    </row>
    <row r="17" spans="2:14" ht="15" customHeight="1" x14ac:dyDescent="0.2">
      <c r="B17" s="108" t="s">
        <v>181</v>
      </c>
      <c r="C17" s="109">
        <v>81698475</v>
      </c>
      <c r="D17" s="109">
        <v>25861272</v>
      </c>
      <c r="E17" s="114">
        <v>908388</v>
      </c>
      <c r="F17" s="114">
        <v>0</v>
      </c>
      <c r="G17" s="109">
        <v>2945690</v>
      </c>
      <c r="H17" s="114">
        <v>3442834</v>
      </c>
      <c r="I17" s="114">
        <v>2656016</v>
      </c>
      <c r="J17" s="115">
        <v>1118930</v>
      </c>
      <c r="K17" s="109">
        <v>269107</v>
      </c>
      <c r="L17" s="114">
        <v>115561</v>
      </c>
      <c r="M17" s="114">
        <v>5122500</v>
      </c>
      <c r="N17" s="102">
        <f t="shared" si="0"/>
        <v>124138773</v>
      </c>
    </row>
    <row r="18" spans="2:14" ht="17.25" customHeight="1" x14ac:dyDescent="0.2">
      <c r="B18" s="77" t="s">
        <v>182</v>
      </c>
      <c r="C18" s="78">
        <v>9572234</v>
      </c>
      <c r="D18" s="78">
        <v>3031183</v>
      </c>
      <c r="E18" s="101">
        <v>106614</v>
      </c>
      <c r="F18" s="101">
        <v>0</v>
      </c>
      <c r="G18" s="78">
        <v>344558</v>
      </c>
      <c r="H18" s="101">
        <v>405072</v>
      </c>
      <c r="I18" s="101">
        <v>375783</v>
      </c>
      <c r="J18" s="78">
        <v>116478</v>
      </c>
      <c r="K18" s="78">
        <v>31554</v>
      </c>
      <c r="L18" s="101">
        <v>11628</v>
      </c>
      <c r="M18" s="101">
        <v>327331</v>
      </c>
      <c r="N18" s="102">
        <f t="shared" si="0"/>
        <v>14322435</v>
      </c>
    </row>
    <row r="19" spans="2:14" ht="15" customHeight="1" x14ac:dyDescent="0.2">
      <c r="B19" s="108" t="s">
        <v>183</v>
      </c>
      <c r="C19" s="109">
        <v>45796928</v>
      </c>
      <c r="D19" s="109">
        <v>14497277</v>
      </c>
      <c r="E19" s="114">
        <v>509281</v>
      </c>
      <c r="F19" s="114">
        <v>0</v>
      </c>
      <c r="G19" s="109">
        <v>1650999</v>
      </c>
      <c r="H19" s="114">
        <v>1930620</v>
      </c>
      <c r="I19" s="114">
        <v>770545</v>
      </c>
      <c r="J19" s="115">
        <v>216928</v>
      </c>
      <c r="K19" s="109">
        <v>150863</v>
      </c>
      <c r="L19" s="114">
        <v>56637</v>
      </c>
      <c r="M19" s="114">
        <v>0</v>
      </c>
      <c r="N19" s="102">
        <f t="shared" si="0"/>
        <v>65580078</v>
      </c>
    </row>
    <row r="20" spans="2:14" ht="17.25" customHeight="1" x14ac:dyDescent="0.2">
      <c r="B20" s="77" t="s">
        <v>184</v>
      </c>
      <c r="C20" s="78">
        <v>28673121</v>
      </c>
      <c r="D20" s="78">
        <v>9076297</v>
      </c>
      <c r="E20" s="101">
        <v>318802</v>
      </c>
      <c r="F20" s="101">
        <v>0</v>
      </c>
      <c r="G20" s="78">
        <v>1033849</v>
      </c>
      <c r="H20" s="101">
        <v>1208238</v>
      </c>
      <c r="I20" s="101">
        <v>983647</v>
      </c>
      <c r="J20" s="78">
        <v>318876</v>
      </c>
      <c r="K20" s="78">
        <v>94448</v>
      </c>
      <c r="L20" s="101">
        <v>38368</v>
      </c>
      <c r="M20" s="101">
        <v>5487337</v>
      </c>
      <c r="N20" s="102">
        <f t="shared" si="0"/>
        <v>47232983</v>
      </c>
    </row>
    <row r="21" spans="2:14" ht="15" customHeight="1" x14ac:dyDescent="0.2">
      <c r="B21" s="108" t="s">
        <v>185</v>
      </c>
      <c r="C21" s="109">
        <v>47003875</v>
      </c>
      <c r="D21" s="109">
        <v>14879028</v>
      </c>
      <c r="E21" s="114">
        <v>522651</v>
      </c>
      <c r="F21" s="114">
        <v>0</v>
      </c>
      <c r="G21" s="109">
        <v>1694670</v>
      </c>
      <c r="H21" s="114">
        <v>1981028</v>
      </c>
      <c r="I21" s="114">
        <v>720832</v>
      </c>
      <c r="J21" s="115">
        <v>193145</v>
      </c>
      <c r="K21" s="109">
        <v>154829</v>
      </c>
      <c r="L21" s="114">
        <v>57974</v>
      </c>
      <c r="M21" s="114">
        <v>1681493</v>
      </c>
      <c r="N21" s="102">
        <f t="shared" si="0"/>
        <v>68889525</v>
      </c>
    </row>
    <row r="22" spans="2:14" ht="17.25" customHeight="1" x14ac:dyDescent="0.2">
      <c r="B22" s="77" t="s">
        <v>186</v>
      </c>
      <c r="C22" s="78">
        <v>13487770</v>
      </c>
      <c r="D22" s="78">
        <v>4269759</v>
      </c>
      <c r="E22" s="101">
        <v>150011</v>
      </c>
      <c r="F22" s="101">
        <v>0</v>
      </c>
      <c r="G22" s="78">
        <v>486175</v>
      </c>
      <c r="H22" s="101">
        <v>568779</v>
      </c>
      <c r="I22" s="101">
        <v>523687</v>
      </c>
      <c r="J22" s="78">
        <v>200906</v>
      </c>
      <c r="K22" s="78">
        <v>44431</v>
      </c>
      <c r="L22" s="101">
        <v>16650</v>
      </c>
      <c r="M22" s="101">
        <v>0</v>
      </c>
      <c r="N22" s="102">
        <f t="shared" si="0"/>
        <v>19748168</v>
      </c>
    </row>
    <row r="23" spans="2:14" ht="15" customHeight="1" x14ac:dyDescent="0.2">
      <c r="B23" s="108" t="s">
        <v>187</v>
      </c>
      <c r="C23" s="109">
        <v>34470988</v>
      </c>
      <c r="D23" s="109">
        <v>10911822</v>
      </c>
      <c r="E23" s="114">
        <v>383305</v>
      </c>
      <c r="F23" s="114">
        <v>0</v>
      </c>
      <c r="G23" s="109">
        <v>1242777</v>
      </c>
      <c r="H23" s="114">
        <v>1452916</v>
      </c>
      <c r="I23" s="114">
        <v>1183327</v>
      </c>
      <c r="J23" s="115">
        <v>695930</v>
      </c>
      <c r="K23" s="109">
        <v>113547</v>
      </c>
      <c r="L23" s="114">
        <v>44859</v>
      </c>
      <c r="M23" s="114">
        <v>3646</v>
      </c>
      <c r="N23" s="102">
        <f t="shared" si="0"/>
        <v>50503117</v>
      </c>
    </row>
    <row r="24" spans="2:14" ht="17.25" customHeight="1" x14ac:dyDescent="0.2">
      <c r="B24" s="77" t="s">
        <v>188</v>
      </c>
      <c r="C24" s="78">
        <v>19643230</v>
      </c>
      <c r="D24" s="78">
        <v>6218445</v>
      </c>
      <c r="E24" s="101">
        <v>218483</v>
      </c>
      <c r="F24" s="101">
        <v>0</v>
      </c>
      <c r="G24" s="78">
        <v>708012</v>
      </c>
      <c r="H24" s="101">
        <v>828475</v>
      </c>
      <c r="I24" s="101">
        <v>490076</v>
      </c>
      <c r="J24" s="78">
        <v>449820</v>
      </c>
      <c r="K24" s="78">
        <v>64716</v>
      </c>
      <c r="L24" s="101">
        <v>24327</v>
      </c>
      <c r="M24" s="101">
        <v>0</v>
      </c>
      <c r="N24" s="102">
        <f t="shared" si="0"/>
        <v>28645584</v>
      </c>
    </row>
    <row r="25" spans="2:14" ht="15" customHeight="1" x14ac:dyDescent="0.2">
      <c r="B25" s="108" t="s">
        <v>189</v>
      </c>
      <c r="C25" s="109">
        <v>15806500</v>
      </c>
      <c r="D25" s="109">
        <v>5003618</v>
      </c>
      <c r="E25" s="114">
        <v>175773</v>
      </c>
      <c r="F25" s="114">
        <v>0</v>
      </c>
      <c r="G25" s="109">
        <v>569842</v>
      </c>
      <c r="H25" s="114">
        <v>666309</v>
      </c>
      <c r="I25" s="114">
        <v>579567</v>
      </c>
      <c r="J25" s="115">
        <v>253736</v>
      </c>
      <c r="K25" s="109">
        <v>52069</v>
      </c>
      <c r="L25" s="114">
        <v>19607</v>
      </c>
      <c r="M25" s="114">
        <v>115323</v>
      </c>
      <c r="N25" s="102">
        <f t="shared" si="0"/>
        <v>23242344</v>
      </c>
    </row>
    <row r="26" spans="2:14" ht="17.25" customHeight="1" x14ac:dyDescent="0.2">
      <c r="B26" s="77" t="s">
        <v>190</v>
      </c>
      <c r="C26" s="78">
        <v>45215577</v>
      </c>
      <c r="D26" s="78">
        <v>14313468</v>
      </c>
      <c r="E26" s="101">
        <v>502850</v>
      </c>
      <c r="F26" s="101">
        <v>0</v>
      </c>
      <c r="G26" s="78">
        <v>1629928</v>
      </c>
      <c r="H26" s="101">
        <v>1906439</v>
      </c>
      <c r="I26" s="101">
        <v>653464</v>
      </c>
      <c r="J26" s="78">
        <v>160916</v>
      </c>
      <c r="K26" s="78">
        <v>148949</v>
      </c>
      <c r="L26" s="101">
        <v>57581</v>
      </c>
      <c r="M26" s="101">
        <v>0</v>
      </c>
      <c r="N26" s="102">
        <f t="shared" si="0"/>
        <v>64589172</v>
      </c>
    </row>
    <row r="27" spans="2:14" ht="15" customHeight="1" x14ac:dyDescent="0.2">
      <c r="B27" s="108" t="s">
        <v>191</v>
      </c>
      <c r="C27" s="109">
        <v>17549186</v>
      </c>
      <c r="D27" s="109">
        <v>5555192</v>
      </c>
      <c r="E27" s="114">
        <v>195138</v>
      </c>
      <c r="F27" s="114">
        <v>0</v>
      </c>
      <c r="G27" s="109">
        <v>632707</v>
      </c>
      <c r="H27" s="114">
        <v>739649</v>
      </c>
      <c r="I27" s="114">
        <v>695499</v>
      </c>
      <c r="J27" s="115">
        <v>529852</v>
      </c>
      <c r="K27" s="109">
        <v>57804</v>
      </c>
      <c r="L27" s="114">
        <v>22214</v>
      </c>
      <c r="M27" s="114">
        <v>2000000</v>
      </c>
      <c r="N27" s="102">
        <f t="shared" si="0"/>
        <v>27977241</v>
      </c>
    </row>
    <row r="28" spans="2:14" ht="17.25" customHeight="1" x14ac:dyDescent="0.2">
      <c r="B28" s="77" t="s">
        <v>192</v>
      </c>
      <c r="C28" s="78">
        <v>24104281</v>
      </c>
      <c r="D28" s="78">
        <v>7630053</v>
      </c>
      <c r="E28" s="101">
        <v>268003</v>
      </c>
      <c r="F28" s="101">
        <v>0</v>
      </c>
      <c r="G28" s="78">
        <v>869118</v>
      </c>
      <c r="H28" s="101">
        <v>1015708</v>
      </c>
      <c r="I28" s="101">
        <v>940680</v>
      </c>
      <c r="J28" s="78">
        <v>298321</v>
      </c>
      <c r="K28" s="78">
        <v>79397</v>
      </c>
      <c r="L28" s="101">
        <v>29433</v>
      </c>
      <c r="M28" s="101">
        <v>1534112</v>
      </c>
      <c r="N28" s="102">
        <f t="shared" si="0"/>
        <v>36769106</v>
      </c>
    </row>
    <row r="29" spans="2:14" ht="15" customHeight="1" x14ac:dyDescent="0.2">
      <c r="B29" s="108" t="s">
        <v>193</v>
      </c>
      <c r="C29" s="109">
        <v>10135241</v>
      </c>
      <c r="D29" s="109">
        <v>3208374</v>
      </c>
      <c r="E29" s="114">
        <v>112708</v>
      </c>
      <c r="F29" s="114">
        <v>0</v>
      </c>
      <c r="G29" s="109">
        <v>365377</v>
      </c>
      <c r="H29" s="114">
        <v>427268</v>
      </c>
      <c r="I29" s="114">
        <v>483983</v>
      </c>
      <c r="J29" s="115">
        <v>235370</v>
      </c>
      <c r="K29" s="109">
        <v>33384</v>
      </c>
      <c r="L29" s="114">
        <v>12507</v>
      </c>
      <c r="M29" s="114">
        <v>981053</v>
      </c>
      <c r="N29" s="102">
        <f t="shared" si="0"/>
        <v>15995265</v>
      </c>
    </row>
    <row r="30" spans="2:14" ht="17.25" customHeight="1" x14ac:dyDescent="0.2">
      <c r="B30" s="77" t="s">
        <v>194</v>
      </c>
      <c r="C30" s="78">
        <v>18328719</v>
      </c>
      <c r="D30" s="78">
        <v>5801947</v>
      </c>
      <c r="E30" s="101">
        <v>203807</v>
      </c>
      <c r="F30" s="101">
        <v>0</v>
      </c>
      <c r="G30" s="78">
        <v>660817</v>
      </c>
      <c r="H30" s="101">
        <v>772502</v>
      </c>
      <c r="I30" s="101">
        <v>663930</v>
      </c>
      <c r="J30" s="78">
        <v>386543</v>
      </c>
      <c r="K30" s="78">
        <v>60377</v>
      </c>
      <c r="L30" s="101">
        <v>25162</v>
      </c>
      <c r="M30" s="101">
        <v>1470862</v>
      </c>
      <c r="N30" s="102">
        <f t="shared" si="0"/>
        <v>28374666</v>
      </c>
    </row>
    <row r="31" spans="2:14" ht="15" customHeight="1" x14ac:dyDescent="0.2">
      <c r="B31" s="108" t="s">
        <v>195</v>
      </c>
      <c r="C31" s="109">
        <v>21511456</v>
      </c>
      <c r="D31" s="109">
        <v>6809423</v>
      </c>
      <c r="E31" s="114">
        <v>239193</v>
      </c>
      <c r="F31" s="114">
        <v>0</v>
      </c>
      <c r="G31" s="109">
        <v>775573</v>
      </c>
      <c r="H31" s="114">
        <v>906614</v>
      </c>
      <c r="I31" s="114">
        <v>858394</v>
      </c>
      <c r="J31" s="115">
        <v>596779</v>
      </c>
      <c r="K31" s="109">
        <v>70857</v>
      </c>
      <c r="L31" s="114">
        <v>26948</v>
      </c>
      <c r="M31" s="114">
        <v>2249689</v>
      </c>
      <c r="N31" s="102">
        <f t="shared" si="0"/>
        <v>34044926</v>
      </c>
    </row>
    <row r="32" spans="2:14" ht="17.25" customHeight="1" x14ac:dyDescent="0.2">
      <c r="B32" s="77" t="s">
        <v>196</v>
      </c>
      <c r="C32" s="78">
        <v>11779767</v>
      </c>
      <c r="D32" s="78">
        <v>4548584</v>
      </c>
      <c r="E32" s="101">
        <v>130993</v>
      </c>
      <c r="F32" s="101">
        <v>0</v>
      </c>
      <c r="G32" s="78">
        <v>424675</v>
      </c>
      <c r="H32" s="101">
        <v>496559</v>
      </c>
      <c r="I32" s="101">
        <v>542745</v>
      </c>
      <c r="J32" s="78">
        <v>389241</v>
      </c>
      <c r="K32" s="78">
        <v>38800</v>
      </c>
      <c r="L32" s="101">
        <v>15324</v>
      </c>
      <c r="M32" s="101">
        <v>0</v>
      </c>
      <c r="N32" s="102">
        <f t="shared" si="0"/>
        <v>18366688</v>
      </c>
    </row>
    <row r="33" spans="2:14" ht="15" customHeight="1" x14ac:dyDescent="0.2">
      <c r="B33" s="108" t="s">
        <v>197</v>
      </c>
      <c r="C33" s="109">
        <v>18786042</v>
      </c>
      <c r="D33" s="109">
        <v>5946688</v>
      </c>
      <c r="E33" s="114">
        <v>208886</v>
      </c>
      <c r="F33" s="114">
        <v>0</v>
      </c>
      <c r="G33" s="109">
        <v>677317</v>
      </c>
      <c r="H33" s="114">
        <v>791734</v>
      </c>
      <c r="I33" s="114">
        <v>714377</v>
      </c>
      <c r="J33" s="115">
        <v>366701</v>
      </c>
      <c r="K33" s="109">
        <v>61883</v>
      </c>
      <c r="L33" s="114">
        <v>23556</v>
      </c>
      <c r="M33" s="114">
        <v>2007539</v>
      </c>
      <c r="N33" s="102">
        <f t="shared" si="0"/>
        <v>29584723</v>
      </c>
    </row>
    <row r="34" spans="2:14" ht="17.25" customHeight="1" x14ac:dyDescent="0.2">
      <c r="B34" s="77" t="s">
        <v>198</v>
      </c>
      <c r="C34" s="78">
        <v>11337644</v>
      </c>
      <c r="D34" s="78">
        <v>3589094</v>
      </c>
      <c r="E34" s="101">
        <v>126095</v>
      </c>
      <c r="F34" s="101">
        <v>0</v>
      </c>
      <c r="G34" s="78">
        <v>408678</v>
      </c>
      <c r="H34" s="101">
        <v>478099</v>
      </c>
      <c r="I34" s="101">
        <v>504175</v>
      </c>
      <c r="J34" s="78">
        <v>211573</v>
      </c>
      <c r="K34" s="78">
        <v>37348</v>
      </c>
      <c r="L34" s="101">
        <v>14960</v>
      </c>
      <c r="M34" s="101">
        <v>1870124</v>
      </c>
      <c r="N34" s="102">
        <f t="shared" si="0"/>
        <v>18577790</v>
      </c>
    </row>
    <row r="35" spans="2:14" ht="15" customHeight="1" x14ac:dyDescent="0.2">
      <c r="B35" s="108" t="s">
        <v>199</v>
      </c>
      <c r="C35" s="109">
        <v>15427791</v>
      </c>
      <c r="D35" s="109">
        <v>4883659</v>
      </c>
      <c r="E35" s="114">
        <v>171548</v>
      </c>
      <c r="F35" s="114">
        <v>0</v>
      </c>
      <c r="G35" s="109">
        <v>556225</v>
      </c>
      <c r="H35" s="114">
        <v>650235</v>
      </c>
      <c r="I35" s="114">
        <v>665081</v>
      </c>
      <c r="J35" s="115">
        <v>542767</v>
      </c>
      <c r="K35" s="109">
        <v>50819</v>
      </c>
      <c r="L35" s="114">
        <v>19542</v>
      </c>
      <c r="M35" s="114">
        <v>130699</v>
      </c>
      <c r="N35" s="102">
        <f t="shared" si="0"/>
        <v>23098366</v>
      </c>
    </row>
    <row r="36" spans="2:14" ht="17.25" customHeight="1" x14ac:dyDescent="0.2">
      <c r="B36" s="77" t="s">
        <v>200</v>
      </c>
      <c r="C36" s="78">
        <v>25291238</v>
      </c>
      <c r="D36" s="78">
        <v>8005877</v>
      </c>
      <c r="E36" s="101">
        <v>281216</v>
      </c>
      <c r="F36" s="101">
        <v>0</v>
      </c>
      <c r="G36" s="78">
        <v>911865</v>
      </c>
      <c r="H36" s="101">
        <v>1065874</v>
      </c>
      <c r="I36" s="101">
        <v>1028984</v>
      </c>
      <c r="J36" s="78">
        <v>340564</v>
      </c>
      <c r="K36" s="78">
        <v>83305</v>
      </c>
      <c r="L36" s="101">
        <v>31271</v>
      </c>
      <c r="M36" s="101">
        <v>1290615</v>
      </c>
      <c r="N36" s="102">
        <f t="shared" si="0"/>
        <v>38330809</v>
      </c>
    </row>
    <row r="37" spans="2:14" ht="15" customHeight="1" x14ac:dyDescent="0.2">
      <c r="B37" s="108" t="s">
        <v>201</v>
      </c>
      <c r="C37" s="109">
        <v>17225660</v>
      </c>
      <c r="D37" s="109">
        <v>5453028</v>
      </c>
      <c r="E37" s="114">
        <v>191580</v>
      </c>
      <c r="F37" s="114">
        <v>0</v>
      </c>
      <c r="G37" s="109">
        <v>620919</v>
      </c>
      <c r="H37" s="114">
        <v>726383</v>
      </c>
      <c r="I37" s="114">
        <v>408866</v>
      </c>
      <c r="J37" s="115">
        <v>339635</v>
      </c>
      <c r="K37" s="109">
        <v>56750</v>
      </c>
      <c r="L37" s="114">
        <v>21232</v>
      </c>
      <c r="M37" s="114">
        <v>0</v>
      </c>
      <c r="N37" s="102">
        <f t="shared" si="0"/>
        <v>25044053</v>
      </c>
    </row>
    <row r="38" spans="2:14" ht="17.25" customHeight="1" x14ac:dyDescent="0.2">
      <c r="B38" s="77" t="s">
        <v>202</v>
      </c>
      <c r="C38" s="78">
        <v>7133983</v>
      </c>
      <c r="D38" s="78">
        <v>2258329</v>
      </c>
      <c r="E38" s="101">
        <v>79337</v>
      </c>
      <c r="F38" s="101">
        <v>0</v>
      </c>
      <c r="G38" s="78">
        <v>257169</v>
      </c>
      <c r="H38" s="101">
        <v>300777</v>
      </c>
      <c r="I38" s="101">
        <v>400238</v>
      </c>
      <c r="J38" s="78">
        <v>131400</v>
      </c>
      <c r="K38" s="78">
        <v>23503</v>
      </c>
      <c r="L38" s="101">
        <v>8657</v>
      </c>
      <c r="M38" s="101">
        <v>5632</v>
      </c>
      <c r="N38" s="102">
        <f t="shared" si="0"/>
        <v>10599025</v>
      </c>
    </row>
    <row r="39" spans="2:14" ht="15" customHeight="1" x14ac:dyDescent="0.2">
      <c r="B39" s="108" t="s">
        <v>203</v>
      </c>
      <c r="C39" s="109">
        <v>7607773</v>
      </c>
      <c r="D39" s="109">
        <v>2408298</v>
      </c>
      <c r="E39" s="114">
        <v>84603</v>
      </c>
      <c r="F39" s="114">
        <v>0</v>
      </c>
      <c r="G39" s="109">
        <v>274258</v>
      </c>
      <c r="H39" s="114">
        <v>320730</v>
      </c>
      <c r="I39" s="114">
        <v>408575</v>
      </c>
      <c r="J39" s="115">
        <v>112908</v>
      </c>
      <c r="K39" s="109">
        <v>25059</v>
      </c>
      <c r="L39" s="114">
        <v>9712</v>
      </c>
      <c r="M39" s="114">
        <v>94076</v>
      </c>
      <c r="N39" s="102">
        <f t="shared" si="0"/>
        <v>11345992</v>
      </c>
    </row>
    <row r="40" spans="2:14" ht="17.25" customHeight="1" x14ac:dyDescent="0.2">
      <c r="B40" s="77" t="s">
        <v>204</v>
      </c>
      <c r="C40" s="78">
        <v>19463780</v>
      </c>
      <c r="D40" s="78">
        <v>7114671</v>
      </c>
      <c r="E40" s="101">
        <v>216446</v>
      </c>
      <c r="F40" s="101">
        <v>0</v>
      </c>
      <c r="G40" s="78">
        <v>701684</v>
      </c>
      <c r="H40" s="101">
        <v>820507</v>
      </c>
      <c r="I40" s="101">
        <v>598953</v>
      </c>
      <c r="J40" s="78">
        <v>472392</v>
      </c>
      <c r="K40" s="78">
        <v>64117</v>
      </c>
      <c r="L40" s="101">
        <v>23820</v>
      </c>
      <c r="M40" s="101">
        <v>0</v>
      </c>
      <c r="N40" s="102">
        <f t="shared" si="0"/>
        <v>29476370</v>
      </c>
    </row>
    <row r="41" spans="2:14" ht="15" customHeight="1" x14ac:dyDescent="0.2">
      <c r="B41" s="108" t="s">
        <v>205</v>
      </c>
      <c r="C41" s="109">
        <v>12764552</v>
      </c>
      <c r="D41" s="109">
        <v>4040657</v>
      </c>
      <c r="E41" s="114">
        <v>141942</v>
      </c>
      <c r="F41" s="114">
        <v>0</v>
      </c>
      <c r="G41" s="109">
        <v>460183</v>
      </c>
      <c r="H41" s="114">
        <v>538055</v>
      </c>
      <c r="I41" s="114">
        <v>550313</v>
      </c>
      <c r="J41" s="115">
        <v>288315</v>
      </c>
      <c r="K41" s="109">
        <v>42046</v>
      </c>
      <c r="L41" s="114">
        <v>15801</v>
      </c>
      <c r="M41" s="114">
        <v>0</v>
      </c>
      <c r="N41" s="102">
        <f t="shared" si="0"/>
        <v>18841864</v>
      </c>
    </row>
    <row r="42" spans="2:14" ht="17.25" customHeight="1" x14ac:dyDescent="0.2">
      <c r="B42" s="77" t="s">
        <v>206</v>
      </c>
      <c r="C42" s="78">
        <v>16507742</v>
      </c>
      <c r="D42" s="78">
        <v>5225583</v>
      </c>
      <c r="E42" s="101">
        <v>183568</v>
      </c>
      <c r="F42" s="101">
        <v>0</v>
      </c>
      <c r="G42" s="78">
        <v>595129</v>
      </c>
      <c r="H42" s="101">
        <v>695846</v>
      </c>
      <c r="I42" s="101">
        <v>620235</v>
      </c>
      <c r="J42" s="78">
        <v>494257</v>
      </c>
      <c r="K42" s="78">
        <v>54379</v>
      </c>
      <c r="L42" s="101">
        <v>20032</v>
      </c>
      <c r="M42" s="101">
        <v>153018</v>
      </c>
      <c r="N42" s="102">
        <f t="shared" si="0"/>
        <v>24549789</v>
      </c>
    </row>
    <row r="43" spans="2:14" ht="15" customHeight="1" x14ac:dyDescent="0.2">
      <c r="B43" s="108" t="s">
        <v>207</v>
      </c>
      <c r="C43" s="109">
        <v>13536570</v>
      </c>
      <c r="D43" s="109">
        <v>4284979</v>
      </c>
      <c r="E43" s="114">
        <v>150516</v>
      </c>
      <c r="F43" s="114">
        <v>0</v>
      </c>
      <c r="G43" s="109">
        <v>488050</v>
      </c>
      <c r="H43" s="114">
        <v>570500</v>
      </c>
      <c r="I43" s="114">
        <v>595962</v>
      </c>
      <c r="J43" s="115">
        <v>383368</v>
      </c>
      <c r="K43" s="109">
        <v>44588</v>
      </c>
      <c r="L43" s="114">
        <v>17339</v>
      </c>
      <c r="M43" s="114">
        <v>0</v>
      </c>
      <c r="N43" s="102">
        <f t="shared" si="0"/>
        <v>20071872</v>
      </c>
    </row>
    <row r="44" spans="2:14" ht="17.25" customHeight="1" x14ac:dyDescent="0.2">
      <c r="B44" s="77" t="s">
        <v>208</v>
      </c>
      <c r="C44" s="78">
        <v>18291017</v>
      </c>
      <c r="D44" s="78">
        <v>5789995</v>
      </c>
      <c r="E44" s="101">
        <v>203384</v>
      </c>
      <c r="F44" s="101">
        <v>0</v>
      </c>
      <c r="G44" s="78">
        <v>659467</v>
      </c>
      <c r="H44" s="101">
        <v>770883</v>
      </c>
      <c r="I44" s="101">
        <v>731208</v>
      </c>
      <c r="J44" s="78">
        <v>403196</v>
      </c>
      <c r="K44" s="78">
        <v>60247</v>
      </c>
      <c r="L44" s="101">
        <v>24784</v>
      </c>
      <c r="M44" s="101">
        <v>0</v>
      </c>
      <c r="N44" s="102">
        <f t="shared" si="0"/>
        <v>26934181</v>
      </c>
    </row>
    <row r="45" spans="2:14" ht="15" customHeight="1" x14ac:dyDescent="0.2">
      <c r="B45" s="108" t="s">
        <v>209</v>
      </c>
      <c r="C45" s="109">
        <v>73128169</v>
      </c>
      <c r="D45" s="109">
        <v>23148365</v>
      </c>
      <c r="E45" s="114">
        <v>813092</v>
      </c>
      <c r="F45" s="114">
        <v>0</v>
      </c>
      <c r="G45" s="109">
        <v>2636691</v>
      </c>
      <c r="H45" s="114">
        <v>3081651</v>
      </c>
      <c r="I45" s="114">
        <v>2553322</v>
      </c>
      <c r="J45" s="115">
        <v>1069803</v>
      </c>
      <c r="K45" s="109">
        <v>240872</v>
      </c>
      <c r="L45" s="114">
        <v>99452</v>
      </c>
      <c r="M45" s="114">
        <v>3501047</v>
      </c>
      <c r="N45" s="102">
        <f t="shared" si="0"/>
        <v>110272464</v>
      </c>
    </row>
    <row r="46" spans="2:14" ht="17.25" customHeight="1" x14ac:dyDescent="0.2">
      <c r="B46" s="77" t="s">
        <v>210</v>
      </c>
      <c r="C46" s="78">
        <v>34391553</v>
      </c>
      <c r="D46" s="78">
        <v>10886576</v>
      </c>
      <c r="E46" s="101">
        <v>382407</v>
      </c>
      <c r="F46" s="101">
        <v>0</v>
      </c>
      <c r="G46" s="78">
        <v>1239967</v>
      </c>
      <c r="H46" s="101">
        <v>1449419</v>
      </c>
      <c r="I46" s="101">
        <v>941591</v>
      </c>
      <c r="J46" s="78">
        <v>298756</v>
      </c>
      <c r="K46" s="78">
        <v>113282</v>
      </c>
      <c r="L46" s="101">
        <v>42580</v>
      </c>
      <c r="M46" s="101">
        <v>4335672</v>
      </c>
      <c r="N46" s="102">
        <f t="shared" si="0"/>
        <v>54081803</v>
      </c>
    </row>
    <row r="47" spans="2:14" ht="15" customHeight="1" x14ac:dyDescent="0.2">
      <c r="B47" s="108" t="s">
        <v>211</v>
      </c>
      <c r="C47" s="109">
        <v>12309582</v>
      </c>
      <c r="D47" s="109">
        <v>3896548</v>
      </c>
      <c r="E47" s="114">
        <v>136869</v>
      </c>
      <c r="F47" s="114">
        <v>0</v>
      </c>
      <c r="G47" s="109">
        <v>443825</v>
      </c>
      <c r="H47" s="114">
        <v>518748</v>
      </c>
      <c r="I47" s="114">
        <v>530892</v>
      </c>
      <c r="J47" s="115">
        <v>219162</v>
      </c>
      <c r="K47" s="109">
        <v>40550</v>
      </c>
      <c r="L47" s="114">
        <v>16394</v>
      </c>
      <c r="M47" s="114">
        <v>698289</v>
      </c>
      <c r="N47" s="102">
        <f t="shared" si="0"/>
        <v>18810859</v>
      </c>
    </row>
    <row r="48" spans="2:14" ht="17.25" customHeight="1" x14ac:dyDescent="0.2">
      <c r="B48" s="77" t="s">
        <v>212</v>
      </c>
      <c r="C48" s="78">
        <v>9717457</v>
      </c>
      <c r="D48" s="78">
        <v>3076094</v>
      </c>
      <c r="E48" s="101">
        <v>108060</v>
      </c>
      <c r="F48" s="101">
        <v>0</v>
      </c>
      <c r="G48" s="78">
        <v>350331</v>
      </c>
      <c r="H48" s="101">
        <v>409619</v>
      </c>
      <c r="I48" s="101">
        <v>464690</v>
      </c>
      <c r="J48" s="78">
        <v>259557</v>
      </c>
      <c r="K48" s="78">
        <v>32010</v>
      </c>
      <c r="L48" s="101">
        <v>11792</v>
      </c>
      <c r="M48" s="101">
        <v>0</v>
      </c>
      <c r="N48" s="102">
        <f t="shared" si="0"/>
        <v>14429610</v>
      </c>
    </row>
    <row r="49" spans="2:14" ht="15" customHeight="1" x14ac:dyDescent="0.2">
      <c r="B49" s="108" t="s">
        <v>213</v>
      </c>
      <c r="C49" s="109">
        <v>43344023</v>
      </c>
      <c r="D49" s="109">
        <v>13719684</v>
      </c>
      <c r="E49" s="114">
        <v>481825</v>
      </c>
      <c r="F49" s="114">
        <v>0</v>
      </c>
      <c r="G49" s="109">
        <v>1563132</v>
      </c>
      <c r="H49" s="114">
        <v>1825558</v>
      </c>
      <c r="I49" s="114">
        <v>1061502</v>
      </c>
      <c r="J49" s="115">
        <v>356122</v>
      </c>
      <c r="K49" s="109">
        <v>142756</v>
      </c>
      <c r="L49" s="114">
        <v>57586</v>
      </c>
      <c r="M49" s="114">
        <v>5001359</v>
      </c>
      <c r="N49" s="102">
        <f t="shared" si="0"/>
        <v>67553547</v>
      </c>
    </row>
    <row r="50" spans="2:14" ht="15" customHeight="1" x14ac:dyDescent="0.2">
      <c r="B50" s="19"/>
      <c r="C50" s="20"/>
      <c r="D50" s="20"/>
      <c r="E50" s="22"/>
      <c r="F50" s="22"/>
      <c r="G50" s="20"/>
      <c r="H50" s="22"/>
      <c r="I50" s="22"/>
      <c r="J50" s="20"/>
      <c r="K50" s="20"/>
      <c r="L50" s="22"/>
      <c r="M50" s="22"/>
      <c r="N50" s="42"/>
    </row>
    <row r="51" spans="2:14" x14ac:dyDescent="0.2">
      <c r="N51" s="1"/>
    </row>
    <row r="52" spans="2:14" x14ac:dyDescent="0.2">
      <c r="N52" s="1"/>
    </row>
    <row r="53" spans="2:14" ht="15.75" x14ac:dyDescent="0.25">
      <c r="B53" s="124" t="s">
        <v>0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</row>
    <row r="54" spans="2:14" s="37" customFormat="1" ht="16.5" customHeight="1" x14ac:dyDescent="0.2">
      <c r="B54" s="126" t="s">
        <v>130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</row>
    <row r="55" spans="2:14" ht="12.75" customHeight="1" x14ac:dyDescent="0.2">
      <c r="B55" s="126" t="str">
        <f>+B4</f>
        <v>EN EL  PERIODO  DEL 1o. DE ENERO AL 30 DE SEPTIEMBRE DEL AÑO 2019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</row>
    <row r="56" spans="2:14" ht="10.5" customHeight="1" x14ac:dyDescent="0.2">
      <c r="B56" s="120" t="s">
        <v>5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</row>
    <row r="57" spans="2:14" ht="5.25" customHeight="1" x14ac:dyDescent="0.2">
      <c r="B57" s="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2:14" ht="12.75" customHeight="1" x14ac:dyDescent="0.2">
      <c r="B58" s="132" t="s">
        <v>175</v>
      </c>
      <c r="C58" s="98"/>
      <c r="D58" s="98" t="s">
        <v>141</v>
      </c>
      <c r="E58" s="98" t="s">
        <v>150</v>
      </c>
      <c r="F58" s="98" t="s">
        <v>149</v>
      </c>
      <c r="G58" s="98" t="s">
        <v>147</v>
      </c>
      <c r="H58" s="98" t="s">
        <v>141</v>
      </c>
      <c r="I58" s="98" t="s">
        <v>151</v>
      </c>
      <c r="J58" s="98"/>
      <c r="K58" s="98" t="s">
        <v>148</v>
      </c>
      <c r="L58" s="98" t="s">
        <v>149</v>
      </c>
      <c r="M58" s="98"/>
      <c r="N58" s="129" t="s">
        <v>129</v>
      </c>
    </row>
    <row r="59" spans="2:14" ht="12.75" customHeight="1" x14ac:dyDescent="0.2">
      <c r="B59" s="133"/>
      <c r="C59" s="99" t="s">
        <v>141</v>
      </c>
      <c r="D59" s="99" t="s">
        <v>152</v>
      </c>
      <c r="E59" s="99" t="s">
        <v>153</v>
      </c>
      <c r="F59" s="99" t="s">
        <v>155</v>
      </c>
      <c r="G59" s="99" t="s">
        <v>153</v>
      </c>
      <c r="H59" s="99" t="s">
        <v>152</v>
      </c>
      <c r="I59" s="99" t="s">
        <v>157</v>
      </c>
      <c r="J59" s="99" t="s">
        <v>141</v>
      </c>
      <c r="K59" s="99" t="s">
        <v>154</v>
      </c>
      <c r="L59" s="99" t="s">
        <v>156</v>
      </c>
      <c r="M59" s="99" t="s">
        <v>141</v>
      </c>
      <c r="N59" s="130"/>
    </row>
    <row r="60" spans="2:14" ht="12.75" customHeight="1" x14ac:dyDescent="0.2">
      <c r="B60" s="133"/>
      <c r="C60" s="99" t="s">
        <v>158</v>
      </c>
      <c r="D60" s="99" t="s">
        <v>159</v>
      </c>
      <c r="E60" s="99" t="s">
        <v>163</v>
      </c>
      <c r="F60" s="99" t="s">
        <v>162</v>
      </c>
      <c r="G60" s="99" t="s">
        <v>160</v>
      </c>
      <c r="H60" s="99" t="s">
        <v>165</v>
      </c>
      <c r="I60" s="99" t="s">
        <v>166</v>
      </c>
      <c r="J60" s="99" t="s">
        <v>152</v>
      </c>
      <c r="K60" s="99" t="s">
        <v>161</v>
      </c>
      <c r="L60" s="99" t="s">
        <v>164</v>
      </c>
      <c r="M60" s="99" t="s">
        <v>289</v>
      </c>
      <c r="N60" s="130"/>
    </row>
    <row r="61" spans="2:14" ht="12.75" customHeight="1" x14ac:dyDescent="0.2">
      <c r="B61" s="134"/>
      <c r="C61" s="100"/>
      <c r="D61" s="100" t="s">
        <v>167</v>
      </c>
      <c r="E61" s="100" t="s">
        <v>171</v>
      </c>
      <c r="F61" s="100" t="s">
        <v>170</v>
      </c>
      <c r="G61" s="100" t="s">
        <v>168</v>
      </c>
      <c r="H61" s="100" t="s">
        <v>173</v>
      </c>
      <c r="I61" s="100" t="s">
        <v>174</v>
      </c>
      <c r="J61" s="100" t="s">
        <v>154</v>
      </c>
      <c r="K61" s="100" t="s">
        <v>169</v>
      </c>
      <c r="L61" s="100" t="s">
        <v>172</v>
      </c>
      <c r="M61" s="100"/>
      <c r="N61" s="131"/>
    </row>
    <row r="62" spans="2:14" hidden="1" x14ac:dyDescent="0.2"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6"/>
    </row>
    <row r="63" spans="2:14" ht="17.25" customHeight="1" x14ac:dyDescent="0.2">
      <c r="B63" s="77" t="s">
        <v>214</v>
      </c>
      <c r="C63" s="78">
        <v>10020971</v>
      </c>
      <c r="D63" s="78">
        <v>3172007</v>
      </c>
      <c r="E63" s="101">
        <v>111407</v>
      </c>
      <c r="F63" s="101">
        <v>0</v>
      </c>
      <c r="G63" s="78">
        <v>361357</v>
      </c>
      <c r="H63" s="101">
        <v>422167</v>
      </c>
      <c r="I63" s="101">
        <v>478277</v>
      </c>
      <c r="J63" s="78">
        <v>228378</v>
      </c>
      <c r="K63" s="78">
        <v>33009</v>
      </c>
      <c r="L63" s="101">
        <v>12571</v>
      </c>
      <c r="M63" s="101">
        <v>907561</v>
      </c>
      <c r="N63" s="102">
        <f t="shared" ref="N63:N100" si="1">SUM(C63:M63)</f>
        <v>15747705</v>
      </c>
    </row>
    <row r="64" spans="2:14" ht="15" customHeight="1" x14ac:dyDescent="0.2">
      <c r="B64" s="108" t="s">
        <v>215</v>
      </c>
      <c r="C64" s="109">
        <v>15524248</v>
      </c>
      <c r="D64" s="109">
        <v>4914219</v>
      </c>
      <c r="E64" s="114">
        <v>172625</v>
      </c>
      <c r="F64" s="114">
        <v>0</v>
      </c>
      <c r="G64" s="109">
        <v>559692</v>
      </c>
      <c r="H64" s="114">
        <v>654334</v>
      </c>
      <c r="I64" s="114">
        <v>626948</v>
      </c>
      <c r="J64" s="115">
        <v>367735</v>
      </c>
      <c r="K64" s="109">
        <v>51140</v>
      </c>
      <c r="L64" s="114">
        <v>19209</v>
      </c>
      <c r="M64" s="114">
        <v>1672188</v>
      </c>
      <c r="N64" s="102">
        <f t="shared" si="1"/>
        <v>24562338</v>
      </c>
    </row>
    <row r="65" spans="2:14" ht="17.25" customHeight="1" x14ac:dyDescent="0.2">
      <c r="B65" s="77" t="s">
        <v>216</v>
      </c>
      <c r="C65" s="78">
        <v>15437301</v>
      </c>
      <c r="D65" s="78">
        <v>4886760</v>
      </c>
      <c r="E65" s="101">
        <v>171666</v>
      </c>
      <c r="F65" s="101">
        <v>0</v>
      </c>
      <c r="G65" s="78">
        <v>556525</v>
      </c>
      <c r="H65" s="101">
        <v>650767</v>
      </c>
      <c r="I65" s="101">
        <v>594574</v>
      </c>
      <c r="J65" s="78">
        <v>356401</v>
      </c>
      <c r="K65" s="78">
        <v>50856</v>
      </c>
      <c r="L65" s="101">
        <v>20078</v>
      </c>
      <c r="M65" s="101">
        <v>0</v>
      </c>
      <c r="N65" s="102">
        <f t="shared" si="1"/>
        <v>22724928</v>
      </c>
    </row>
    <row r="66" spans="2:14" ht="15" customHeight="1" x14ac:dyDescent="0.2">
      <c r="B66" s="108" t="s">
        <v>217</v>
      </c>
      <c r="C66" s="109">
        <v>12764910</v>
      </c>
      <c r="D66" s="109">
        <v>4040681</v>
      </c>
      <c r="E66" s="114">
        <v>141932</v>
      </c>
      <c r="F66" s="114">
        <v>0</v>
      </c>
      <c r="G66" s="109">
        <v>460243</v>
      </c>
      <c r="H66" s="114">
        <v>537936</v>
      </c>
      <c r="I66" s="114">
        <v>549075</v>
      </c>
      <c r="J66" s="115">
        <v>213394</v>
      </c>
      <c r="K66" s="109">
        <v>42045</v>
      </c>
      <c r="L66" s="114">
        <v>16749</v>
      </c>
      <c r="M66" s="114">
        <v>924317</v>
      </c>
      <c r="N66" s="102">
        <f t="shared" si="1"/>
        <v>19691282</v>
      </c>
    </row>
    <row r="67" spans="2:14" ht="17.25" customHeight="1" x14ac:dyDescent="0.2">
      <c r="B67" s="77" t="s">
        <v>218</v>
      </c>
      <c r="C67" s="78">
        <v>57167245</v>
      </c>
      <c r="D67" s="78">
        <v>18097579</v>
      </c>
      <c r="E67" s="101">
        <v>635878</v>
      </c>
      <c r="F67" s="101">
        <v>0</v>
      </c>
      <c r="G67" s="78">
        <v>2060417</v>
      </c>
      <c r="H67" s="101">
        <v>2411375</v>
      </c>
      <c r="I67" s="101">
        <v>1589031</v>
      </c>
      <c r="J67" s="78">
        <v>892272</v>
      </c>
      <c r="K67" s="78">
        <v>188342</v>
      </c>
      <c r="L67" s="101">
        <v>76018</v>
      </c>
      <c r="M67" s="101">
        <v>6464414</v>
      </c>
      <c r="N67" s="102">
        <f t="shared" si="1"/>
        <v>89582571</v>
      </c>
    </row>
    <row r="68" spans="2:14" ht="15" customHeight="1" x14ac:dyDescent="0.2">
      <c r="B68" s="108" t="s">
        <v>219</v>
      </c>
      <c r="C68" s="109">
        <v>12591174</v>
      </c>
      <c r="D68" s="109">
        <v>3985784</v>
      </c>
      <c r="E68" s="114">
        <v>140016</v>
      </c>
      <c r="F68" s="114">
        <v>0</v>
      </c>
      <c r="G68" s="109">
        <v>453930</v>
      </c>
      <c r="H68" s="114">
        <v>530761</v>
      </c>
      <c r="I68" s="114">
        <v>543710</v>
      </c>
      <c r="J68" s="115">
        <v>333563</v>
      </c>
      <c r="K68" s="109">
        <v>41480</v>
      </c>
      <c r="L68" s="114">
        <v>15908</v>
      </c>
      <c r="M68" s="114">
        <v>691399</v>
      </c>
      <c r="N68" s="102">
        <f t="shared" si="1"/>
        <v>19327725</v>
      </c>
    </row>
    <row r="69" spans="2:14" ht="17.25" customHeight="1" x14ac:dyDescent="0.2">
      <c r="B69" s="77" t="s">
        <v>220</v>
      </c>
      <c r="C69" s="78">
        <v>25158231</v>
      </c>
      <c r="D69" s="78">
        <v>7963834</v>
      </c>
      <c r="E69" s="101">
        <v>279748</v>
      </c>
      <c r="F69" s="101">
        <v>0</v>
      </c>
      <c r="G69" s="78">
        <v>907040</v>
      </c>
      <c r="H69" s="101">
        <v>1060356</v>
      </c>
      <c r="I69" s="101">
        <v>918012</v>
      </c>
      <c r="J69" s="78">
        <v>453896</v>
      </c>
      <c r="K69" s="78">
        <v>82869</v>
      </c>
      <c r="L69" s="101">
        <v>35456</v>
      </c>
      <c r="M69" s="101">
        <v>1666709</v>
      </c>
      <c r="N69" s="102">
        <f t="shared" si="1"/>
        <v>38526151</v>
      </c>
    </row>
    <row r="70" spans="2:14" ht="15" customHeight="1" x14ac:dyDescent="0.2">
      <c r="B70" s="108" t="s">
        <v>221</v>
      </c>
      <c r="C70" s="109">
        <v>13965227</v>
      </c>
      <c r="D70" s="109">
        <v>4420575</v>
      </c>
      <c r="E70" s="114">
        <v>155268</v>
      </c>
      <c r="F70" s="114">
        <v>0</v>
      </c>
      <c r="G70" s="109">
        <v>503552</v>
      </c>
      <c r="H70" s="114">
        <v>588428</v>
      </c>
      <c r="I70" s="114">
        <v>579476</v>
      </c>
      <c r="J70" s="115">
        <v>391902</v>
      </c>
      <c r="K70" s="109">
        <v>45999</v>
      </c>
      <c r="L70" s="114">
        <v>17183</v>
      </c>
      <c r="M70" s="114">
        <v>1841428</v>
      </c>
      <c r="N70" s="102">
        <f t="shared" si="1"/>
        <v>22509038</v>
      </c>
    </row>
    <row r="71" spans="2:14" ht="17.25" customHeight="1" x14ac:dyDescent="0.2">
      <c r="B71" s="77" t="s">
        <v>222</v>
      </c>
      <c r="C71" s="78">
        <v>18668650</v>
      </c>
      <c r="D71" s="78">
        <v>5909606</v>
      </c>
      <c r="E71" s="101">
        <v>207593</v>
      </c>
      <c r="F71" s="101">
        <v>0</v>
      </c>
      <c r="G71" s="78">
        <v>673045</v>
      </c>
      <c r="H71" s="101">
        <v>786903</v>
      </c>
      <c r="I71" s="101">
        <v>710071</v>
      </c>
      <c r="J71" s="78">
        <v>187999</v>
      </c>
      <c r="K71" s="78">
        <v>61495</v>
      </c>
      <c r="L71" s="101">
        <v>22654</v>
      </c>
      <c r="M71" s="101">
        <v>119021</v>
      </c>
      <c r="N71" s="102">
        <f t="shared" si="1"/>
        <v>27347037</v>
      </c>
    </row>
    <row r="72" spans="2:14" ht="15" customHeight="1" x14ac:dyDescent="0.2">
      <c r="B72" s="108" t="s">
        <v>223</v>
      </c>
      <c r="C72" s="109">
        <v>9283344</v>
      </c>
      <c r="D72" s="109">
        <v>2939050</v>
      </c>
      <c r="E72" s="114">
        <v>103292</v>
      </c>
      <c r="F72" s="114">
        <v>0</v>
      </c>
      <c r="G72" s="109">
        <v>334492</v>
      </c>
      <c r="H72" s="114">
        <v>391874</v>
      </c>
      <c r="I72" s="114">
        <v>418696</v>
      </c>
      <c r="J72" s="115">
        <v>139419</v>
      </c>
      <c r="K72" s="109">
        <v>30587</v>
      </c>
      <c r="L72" s="114">
        <v>11586</v>
      </c>
      <c r="M72" s="114">
        <v>522740</v>
      </c>
      <c r="N72" s="102">
        <f t="shared" si="1"/>
        <v>14175080</v>
      </c>
    </row>
    <row r="73" spans="2:14" ht="17.25" customHeight="1" x14ac:dyDescent="0.2">
      <c r="B73" s="77" t="s">
        <v>224</v>
      </c>
      <c r="C73" s="78">
        <v>26924337</v>
      </c>
      <c r="D73" s="78">
        <v>8522788</v>
      </c>
      <c r="E73" s="101">
        <v>299368</v>
      </c>
      <c r="F73" s="101">
        <v>0</v>
      </c>
      <c r="G73" s="78">
        <v>970770</v>
      </c>
      <c r="H73" s="101">
        <v>1134631</v>
      </c>
      <c r="I73" s="101">
        <v>645913</v>
      </c>
      <c r="J73" s="78">
        <v>157306</v>
      </c>
      <c r="K73" s="78">
        <v>88686</v>
      </c>
      <c r="L73" s="101">
        <v>33149</v>
      </c>
      <c r="M73" s="101">
        <v>951356</v>
      </c>
      <c r="N73" s="102">
        <f t="shared" si="1"/>
        <v>39728304</v>
      </c>
    </row>
    <row r="74" spans="2:14" ht="15" customHeight="1" x14ac:dyDescent="0.2">
      <c r="B74" s="108" t="s">
        <v>225</v>
      </c>
      <c r="C74" s="109">
        <v>50257447</v>
      </c>
      <c r="D74" s="109">
        <v>15909607</v>
      </c>
      <c r="E74" s="114">
        <v>558936</v>
      </c>
      <c r="F74" s="114">
        <v>0</v>
      </c>
      <c r="G74" s="109">
        <v>1811639</v>
      </c>
      <c r="H74" s="114">
        <v>2119140</v>
      </c>
      <c r="I74" s="114">
        <v>1931726</v>
      </c>
      <c r="J74" s="115">
        <v>772432</v>
      </c>
      <c r="K74" s="109">
        <v>165563</v>
      </c>
      <c r="L74" s="114">
        <v>67602</v>
      </c>
      <c r="M74" s="114">
        <v>6140897</v>
      </c>
      <c r="N74" s="102">
        <f t="shared" si="1"/>
        <v>79734989</v>
      </c>
    </row>
    <row r="75" spans="2:14" ht="17.25" customHeight="1" x14ac:dyDescent="0.2">
      <c r="B75" s="77" t="s">
        <v>226</v>
      </c>
      <c r="C75" s="78">
        <v>13437547</v>
      </c>
      <c r="D75" s="78">
        <v>4253679</v>
      </c>
      <c r="E75" s="101">
        <v>149423</v>
      </c>
      <c r="F75" s="101">
        <v>0</v>
      </c>
      <c r="G75" s="78">
        <v>484457</v>
      </c>
      <c r="H75" s="101">
        <v>566396</v>
      </c>
      <c r="I75" s="101">
        <v>567859</v>
      </c>
      <c r="J75" s="78">
        <v>208491</v>
      </c>
      <c r="K75" s="78">
        <v>44265</v>
      </c>
      <c r="L75" s="101">
        <v>19407</v>
      </c>
      <c r="M75" s="101">
        <v>636214</v>
      </c>
      <c r="N75" s="102">
        <f t="shared" si="1"/>
        <v>20367738</v>
      </c>
    </row>
    <row r="76" spans="2:14" ht="15" customHeight="1" x14ac:dyDescent="0.2">
      <c r="B76" s="108" t="s">
        <v>227</v>
      </c>
      <c r="C76" s="109">
        <v>110980912</v>
      </c>
      <c r="D76" s="109">
        <v>35130718</v>
      </c>
      <c r="E76" s="114">
        <v>1234008</v>
      </c>
      <c r="F76" s="114">
        <v>0</v>
      </c>
      <c r="G76" s="109">
        <v>4001374</v>
      </c>
      <c r="H76" s="114">
        <v>4677152</v>
      </c>
      <c r="I76" s="114">
        <v>3657876</v>
      </c>
      <c r="J76" s="115">
        <v>1598216</v>
      </c>
      <c r="K76" s="109">
        <v>365567</v>
      </c>
      <c r="L76" s="114">
        <v>177571</v>
      </c>
      <c r="M76" s="114">
        <v>20916304</v>
      </c>
      <c r="N76" s="102">
        <f t="shared" si="1"/>
        <v>182739698</v>
      </c>
    </row>
    <row r="77" spans="2:14" ht="17.25" customHeight="1" x14ac:dyDescent="0.2">
      <c r="B77" s="77" t="s">
        <v>228</v>
      </c>
      <c r="C77" s="78">
        <v>375188309</v>
      </c>
      <c r="D77" s="78">
        <v>118765821</v>
      </c>
      <c r="E77" s="101">
        <v>4171908</v>
      </c>
      <c r="F77" s="101">
        <v>0</v>
      </c>
      <c r="G77" s="78">
        <v>13526797</v>
      </c>
      <c r="H77" s="101">
        <v>15813229</v>
      </c>
      <c r="I77" s="101">
        <v>14629203</v>
      </c>
      <c r="J77" s="78">
        <v>6846861</v>
      </c>
      <c r="K77" s="78">
        <v>1235871</v>
      </c>
      <c r="L77" s="101">
        <v>752606</v>
      </c>
      <c r="M77" s="101">
        <v>66550874</v>
      </c>
      <c r="N77" s="102">
        <f t="shared" si="1"/>
        <v>617481479</v>
      </c>
    </row>
    <row r="78" spans="2:14" ht="15" customHeight="1" x14ac:dyDescent="0.2">
      <c r="B78" s="108" t="s">
        <v>229</v>
      </c>
      <c r="C78" s="109">
        <v>9661363</v>
      </c>
      <c r="D78" s="109">
        <v>3058350</v>
      </c>
      <c r="E78" s="114">
        <v>107437</v>
      </c>
      <c r="F78" s="114">
        <v>0</v>
      </c>
      <c r="G78" s="109">
        <v>348300</v>
      </c>
      <c r="H78" s="114">
        <v>407270</v>
      </c>
      <c r="I78" s="114">
        <v>459455</v>
      </c>
      <c r="J78" s="115">
        <v>292039</v>
      </c>
      <c r="K78" s="109">
        <v>31824</v>
      </c>
      <c r="L78" s="114">
        <v>11724</v>
      </c>
      <c r="M78" s="114">
        <v>1548219</v>
      </c>
      <c r="N78" s="102">
        <f t="shared" si="1"/>
        <v>15925981</v>
      </c>
    </row>
    <row r="79" spans="2:14" ht="17.25" customHeight="1" x14ac:dyDescent="0.2">
      <c r="B79" s="77" t="s">
        <v>230</v>
      </c>
      <c r="C79" s="78">
        <v>30758407</v>
      </c>
      <c r="D79" s="78">
        <v>9736334</v>
      </c>
      <c r="E79" s="101">
        <v>341980</v>
      </c>
      <c r="F79" s="101">
        <v>0</v>
      </c>
      <c r="G79" s="78">
        <v>1109063</v>
      </c>
      <c r="H79" s="101">
        <v>1296036</v>
      </c>
      <c r="I79" s="101">
        <v>1146598</v>
      </c>
      <c r="J79" s="78">
        <v>396831</v>
      </c>
      <c r="K79" s="78">
        <v>101312</v>
      </c>
      <c r="L79" s="101">
        <v>41366</v>
      </c>
      <c r="M79" s="101">
        <v>0</v>
      </c>
      <c r="N79" s="102">
        <f t="shared" si="1"/>
        <v>44927927</v>
      </c>
    </row>
    <row r="80" spans="2:14" ht="15" customHeight="1" x14ac:dyDescent="0.2">
      <c r="B80" s="108" t="s">
        <v>231</v>
      </c>
      <c r="C80" s="109">
        <v>19822791</v>
      </c>
      <c r="D80" s="109">
        <v>8372020</v>
      </c>
      <c r="E80" s="114">
        <v>220419</v>
      </c>
      <c r="F80" s="114">
        <v>0</v>
      </c>
      <c r="G80" s="109">
        <v>714685</v>
      </c>
      <c r="H80" s="114">
        <v>835458</v>
      </c>
      <c r="I80" s="114">
        <v>829087</v>
      </c>
      <c r="J80" s="115">
        <v>244935</v>
      </c>
      <c r="K80" s="109">
        <v>65298</v>
      </c>
      <c r="L80" s="114">
        <v>24286</v>
      </c>
      <c r="M80" s="114">
        <v>0</v>
      </c>
      <c r="N80" s="102">
        <f t="shared" si="1"/>
        <v>31128979</v>
      </c>
    </row>
    <row r="81" spans="2:14" ht="17.25" customHeight="1" x14ac:dyDescent="0.2">
      <c r="B81" s="77" t="s">
        <v>232</v>
      </c>
      <c r="C81" s="78">
        <v>15860167</v>
      </c>
      <c r="D81" s="78">
        <v>5020931</v>
      </c>
      <c r="E81" s="101">
        <v>176421</v>
      </c>
      <c r="F81" s="101">
        <v>0</v>
      </c>
      <c r="G81" s="78">
        <v>571613</v>
      </c>
      <c r="H81" s="101">
        <v>669056</v>
      </c>
      <c r="I81" s="101">
        <v>466550</v>
      </c>
      <c r="J81" s="78">
        <v>71498</v>
      </c>
      <c r="K81" s="78">
        <v>52256</v>
      </c>
      <c r="L81" s="101">
        <v>19250</v>
      </c>
      <c r="M81" s="101">
        <v>104233</v>
      </c>
      <c r="N81" s="102">
        <f t="shared" si="1"/>
        <v>23011975</v>
      </c>
    </row>
    <row r="82" spans="2:14" ht="15" customHeight="1" x14ac:dyDescent="0.2">
      <c r="B82" s="108" t="s">
        <v>233</v>
      </c>
      <c r="C82" s="109">
        <v>16951788</v>
      </c>
      <c r="D82" s="109">
        <v>5366009</v>
      </c>
      <c r="E82" s="114">
        <v>188483</v>
      </c>
      <c r="F82" s="114">
        <v>0</v>
      </c>
      <c r="G82" s="109">
        <v>611207</v>
      </c>
      <c r="H82" s="114">
        <v>714365</v>
      </c>
      <c r="I82" s="114">
        <v>674454</v>
      </c>
      <c r="J82" s="115">
        <v>312175</v>
      </c>
      <c r="K82" s="109">
        <v>55835</v>
      </c>
      <c r="L82" s="114">
        <v>21899</v>
      </c>
      <c r="M82" s="114">
        <v>0</v>
      </c>
      <c r="N82" s="102">
        <f t="shared" si="1"/>
        <v>24896215</v>
      </c>
    </row>
    <row r="83" spans="2:14" ht="17.25" customHeight="1" x14ac:dyDescent="0.2">
      <c r="B83" s="77" t="s">
        <v>234</v>
      </c>
      <c r="C83" s="78">
        <v>10045680</v>
      </c>
      <c r="D83" s="78">
        <v>3179959</v>
      </c>
      <c r="E83" s="101">
        <v>111703</v>
      </c>
      <c r="F83" s="101">
        <v>0</v>
      </c>
      <c r="G83" s="78">
        <v>362181</v>
      </c>
      <c r="H83" s="101">
        <v>423394</v>
      </c>
      <c r="I83" s="101">
        <v>462776</v>
      </c>
      <c r="J83" s="78">
        <v>218644</v>
      </c>
      <c r="K83" s="78">
        <v>33091</v>
      </c>
      <c r="L83" s="101">
        <v>12337</v>
      </c>
      <c r="M83" s="101">
        <v>508908</v>
      </c>
      <c r="N83" s="102">
        <f t="shared" si="1"/>
        <v>15358673</v>
      </c>
    </row>
    <row r="84" spans="2:14" ht="15" customHeight="1" x14ac:dyDescent="0.2">
      <c r="B84" s="108" t="s">
        <v>235</v>
      </c>
      <c r="C84" s="109">
        <v>11692537</v>
      </c>
      <c r="D84" s="109">
        <v>3701190</v>
      </c>
      <c r="E84" s="114">
        <v>130003</v>
      </c>
      <c r="F84" s="114">
        <v>0</v>
      </c>
      <c r="G84" s="109">
        <v>421598</v>
      </c>
      <c r="H84" s="114">
        <v>492691</v>
      </c>
      <c r="I84" s="114">
        <v>495711</v>
      </c>
      <c r="J84" s="115">
        <v>192842</v>
      </c>
      <c r="K84" s="109">
        <v>38510</v>
      </c>
      <c r="L84" s="114">
        <v>14541</v>
      </c>
      <c r="M84" s="114">
        <v>1079</v>
      </c>
      <c r="N84" s="102">
        <f t="shared" si="1"/>
        <v>17180702</v>
      </c>
    </row>
    <row r="85" spans="2:14" ht="17.25" customHeight="1" x14ac:dyDescent="0.2">
      <c r="B85" s="77" t="s">
        <v>236</v>
      </c>
      <c r="C85" s="78">
        <v>20135166</v>
      </c>
      <c r="D85" s="78">
        <v>6373768</v>
      </c>
      <c r="E85" s="101">
        <v>223889</v>
      </c>
      <c r="F85" s="101">
        <v>0</v>
      </c>
      <c r="G85" s="78">
        <v>725948</v>
      </c>
      <c r="H85" s="101">
        <v>848623</v>
      </c>
      <c r="I85" s="101">
        <v>762523</v>
      </c>
      <c r="J85" s="78">
        <v>213090</v>
      </c>
      <c r="K85" s="78">
        <v>66324</v>
      </c>
      <c r="L85" s="101">
        <v>24803</v>
      </c>
      <c r="M85" s="101">
        <v>0</v>
      </c>
      <c r="N85" s="102">
        <f t="shared" si="1"/>
        <v>29374134</v>
      </c>
    </row>
    <row r="86" spans="2:14" ht="15" customHeight="1" x14ac:dyDescent="0.2">
      <c r="B86" s="108" t="s">
        <v>237</v>
      </c>
      <c r="C86" s="109">
        <v>16810875</v>
      </c>
      <c r="D86" s="109">
        <v>5321534</v>
      </c>
      <c r="E86" s="114">
        <v>186937</v>
      </c>
      <c r="F86" s="114">
        <v>0</v>
      </c>
      <c r="G86" s="109">
        <v>606062</v>
      </c>
      <c r="H86" s="114">
        <v>708615</v>
      </c>
      <c r="I86" s="114">
        <v>671628</v>
      </c>
      <c r="J86" s="115">
        <v>395861</v>
      </c>
      <c r="K86" s="109">
        <v>55377</v>
      </c>
      <c r="L86" s="114">
        <v>22017</v>
      </c>
      <c r="M86" s="114">
        <v>3332520</v>
      </c>
      <c r="N86" s="102">
        <f t="shared" si="1"/>
        <v>28111426</v>
      </c>
    </row>
    <row r="87" spans="2:14" ht="17.25" customHeight="1" x14ac:dyDescent="0.2">
      <c r="B87" s="77" t="s">
        <v>238</v>
      </c>
      <c r="C87" s="78">
        <v>14431692</v>
      </c>
      <c r="D87" s="78">
        <v>4568379</v>
      </c>
      <c r="E87" s="101">
        <v>160478</v>
      </c>
      <c r="F87" s="101">
        <v>0</v>
      </c>
      <c r="G87" s="78">
        <v>520295</v>
      </c>
      <c r="H87" s="101">
        <v>608297</v>
      </c>
      <c r="I87" s="101">
        <v>603512</v>
      </c>
      <c r="J87" s="78">
        <v>478437</v>
      </c>
      <c r="K87" s="78">
        <v>47542</v>
      </c>
      <c r="L87" s="101">
        <v>17703</v>
      </c>
      <c r="M87" s="101">
        <v>1158857</v>
      </c>
      <c r="N87" s="102">
        <f t="shared" si="1"/>
        <v>22595192</v>
      </c>
    </row>
    <row r="88" spans="2:14" ht="15" customHeight="1" x14ac:dyDescent="0.2">
      <c r="B88" s="108" t="s">
        <v>239</v>
      </c>
      <c r="C88" s="109">
        <v>21827069</v>
      </c>
      <c r="D88" s="109">
        <v>6909207</v>
      </c>
      <c r="E88" s="114">
        <v>242682</v>
      </c>
      <c r="F88" s="114">
        <v>0</v>
      </c>
      <c r="G88" s="109">
        <v>787016</v>
      </c>
      <c r="H88" s="114">
        <v>919735</v>
      </c>
      <c r="I88" s="114">
        <v>805652</v>
      </c>
      <c r="J88" s="115">
        <v>233724</v>
      </c>
      <c r="K88" s="109">
        <v>71893</v>
      </c>
      <c r="L88" s="114">
        <v>28087</v>
      </c>
      <c r="M88" s="114">
        <v>0</v>
      </c>
      <c r="N88" s="102">
        <f t="shared" si="1"/>
        <v>31825065</v>
      </c>
    </row>
    <row r="89" spans="2:14" ht="17.25" customHeight="1" x14ac:dyDescent="0.2">
      <c r="B89" s="77" t="s">
        <v>240</v>
      </c>
      <c r="C89" s="78">
        <v>25084319</v>
      </c>
      <c r="D89" s="78">
        <v>7940322</v>
      </c>
      <c r="E89" s="101">
        <v>278908</v>
      </c>
      <c r="F89" s="101">
        <v>0</v>
      </c>
      <c r="G89" s="78">
        <v>904431</v>
      </c>
      <c r="H89" s="101">
        <v>1057069</v>
      </c>
      <c r="I89" s="101">
        <v>1000335</v>
      </c>
      <c r="J89" s="78">
        <v>326859</v>
      </c>
      <c r="K89" s="78">
        <v>82627</v>
      </c>
      <c r="L89" s="101">
        <v>34545</v>
      </c>
      <c r="M89" s="101">
        <v>647923</v>
      </c>
      <c r="N89" s="102">
        <f t="shared" si="1"/>
        <v>37357338</v>
      </c>
    </row>
    <row r="90" spans="2:14" ht="15" customHeight="1" x14ac:dyDescent="0.2">
      <c r="B90" s="108" t="s">
        <v>241</v>
      </c>
      <c r="C90" s="109">
        <v>54726059</v>
      </c>
      <c r="D90" s="109">
        <v>17323635</v>
      </c>
      <c r="E90" s="114">
        <v>608546</v>
      </c>
      <c r="F90" s="114">
        <v>0</v>
      </c>
      <c r="G90" s="109">
        <v>1973004</v>
      </c>
      <c r="H90" s="114">
        <v>2306721</v>
      </c>
      <c r="I90" s="114">
        <v>2017990</v>
      </c>
      <c r="J90" s="115">
        <v>813699</v>
      </c>
      <c r="K90" s="109">
        <v>180268</v>
      </c>
      <c r="L90" s="114">
        <v>78264</v>
      </c>
      <c r="M90" s="114">
        <v>1059019</v>
      </c>
      <c r="N90" s="102">
        <f t="shared" si="1"/>
        <v>81087205</v>
      </c>
    </row>
    <row r="91" spans="2:14" ht="17.25" customHeight="1" x14ac:dyDescent="0.2">
      <c r="B91" s="77" t="s">
        <v>242</v>
      </c>
      <c r="C91" s="78">
        <v>15840282</v>
      </c>
      <c r="D91" s="78">
        <v>5014224</v>
      </c>
      <c r="E91" s="101">
        <v>176135</v>
      </c>
      <c r="F91" s="101">
        <v>0</v>
      </c>
      <c r="G91" s="78">
        <v>571102</v>
      </c>
      <c r="H91" s="101">
        <v>667604</v>
      </c>
      <c r="I91" s="101">
        <v>625670</v>
      </c>
      <c r="J91" s="78">
        <v>480150</v>
      </c>
      <c r="K91" s="78">
        <v>52177</v>
      </c>
      <c r="L91" s="101">
        <v>19859</v>
      </c>
      <c r="M91" s="101">
        <v>495357</v>
      </c>
      <c r="N91" s="102">
        <f t="shared" si="1"/>
        <v>23942560</v>
      </c>
    </row>
    <row r="92" spans="2:14" ht="15" customHeight="1" x14ac:dyDescent="0.2">
      <c r="B92" s="108" t="s">
        <v>243</v>
      </c>
      <c r="C92" s="109">
        <v>22253648</v>
      </c>
      <c r="D92" s="109">
        <v>7044181</v>
      </c>
      <c r="E92" s="114">
        <v>247415</v>
      </c>
      <c r="F92" s="114">
        <v>0</v>
      </c>
      <c r="G92" s="109">
        <v>802423</v>
      </c>
      <c r="H92" s="114">
        <v>937627</v>
      </c>
      <c r="I92" s="114">
        <v>824674</v>
      </c>
      <c r="J92" s="115">
        <v>366016</v>
      </c>
      <c r="K92" s="109">
        <v>73302</v>
      </c>
      <c r="L92" s="114">
        <v>31827</v>
      </c>
      <c r="M92" s="114">
        <v>2669393</v>
      </c>
      <c r="N92" s="102">
        <f t="shared" si="1"/>
        <v>35250506</v>
      </c>
    </row>
    <row r="93" spans="2:14" ht="17.25" customHeight="1" x14ac:dyDescent="0.2">
      <c r="B93" s="77" t="s">
        <v>244</v>
      </c>
      <c r="C93" s="78">
        <v>67680574</v>
      </c>
      <c r="D93" s="78">
        <v>21424863</v>
      </c>
      <c r="E93" s="101">
        <v>752667</v>
      </c>
      <c r="F93" s="101">
        <v>0</v>
      </c>
      <c r="G93" s="78">
        <v>2439815</v>
      </c>
      <c r="H93" s="101">
        <v>2853432</v>
      </c>
      <c r="I93" s="101">
        <v>2208331</v>
      </c>
      <c r="J93" s="78">
        <v>1276343</v>
      </c>
      <c r="K93" s="78">
        <v>222956</v>
      </c>
      <c r="L93" s="101">
        <v>105569</v>
      </c>
      <c r="M93" s="101">
        <v>3317469</v>
      </c>
      <c r="N93" s="102">
        <f t="shared" si="1"/>
        <v>102282019</v>
      </c>
    </row>
    <row r="94" spans="2:14" ht="15" customHeight="1" x14ac:dyDescent="0.2">
      <c r="B94" s="108" t="s">
        <v>245</v>
      </c>
      <c r="C94" s="109">
        <v>15212695</v>
      </c>
      <c r="D94" s="109">
        <v>4815942</v>
      </c>
      <c r="E94" s="114">
        <v>169216</v>
      </c>
      <c r="F94" s="114">
        <v>0</v>
      </c>
      <c r="G94" s="109">
        <v>548283</v>
      </c>
      <c r="H94" s="114">
        <v>641719</v>
      </c>
      <c r="I94" s="114">
        <v>595304</v>
      </c>
      <c r="J94" s="115">
        <v>224670</v>
      </c>
      <c r="K94" s="109">
        <v>50117</v>
      </c>
      <c r="L94" s="114">
        <v>20647</v>
      </c>
      <c r="M94" s="114">
        <v>1471433</v>
      </c>
      <c r="N94" s="102">
        <f t="shared" si="1"/>
        <v>23750026</v>
      </c>
    </row>
    <row r="95" spans="2:14" ht="17.25" customHeight="1" x14ac:dyDescent="0.2">
      <c r="B95" s="77" t="s">
        <v>246</v>
      </c>
      <c r="C95" s="78">
        <v>41186757</v>
      </c>
      <c r="D95" s="78">
        <v>13037620</v>
      </c>
      <c r="E95" s="101">
        <v>457969</v>
      </c>
      <c r="F95" s="101">
        <v>0</v>
      </c>
      <c r="G95" s="78">
        <v>1484942</v>
      </c>
      <c r="H95" s="101">
        <v>1735854</v>
      </c>
      <c r="I95" s="101">
        <v>1550734</v>
      </c>
      <c r="J95" s="78">
        <v>590167</v>
      </c>
      <c r="K95" s="78">
        <v>135669</v>
      </c>
      <c r="L95" s="101">
        <v>54654</v>
      </c>
      <c r="M95" s="101">
        <v>4696151</v>
      </c>
      <c r="N95" s="102">
        <f t="shared" si="1"/>
        <v>64930517</v>
      </c>
    </row>
    <row r="96" spans="2:14" ht="15" customHeight="1" x14ac:dyDescent="0.2">
      <c r="B96" s="108" t="s">
        <v>247</v>
      </c>
      <c r="C96" s="109">
        <v>13274450</v>
      </c>
      <c r="D96" s="109">
        <v>4202041</v>
      </c>
      <c r="E96" s="114">
        <v>147608</v>
      </c>
      <c r="F96" s="114">
        <v>0</v>
      </c>
      <c r="G96" s="109">
        <v>478580</v>
      </c>
      <c r="H96" s="114">
        <v>559508</v>
      </c>
      <c r="I96" s="114">
        <v>569427</v>
      </c>
      <c r="J96" s="115">
        <v>367908</v>
      </c>
      <c r="K96" s="109">
        <v>43723</v>
      </c>
      <c r="L96" s="114">
        <v>16996</v>
      </c>
      <c r="M96" s="114">
        <v>990621</v>
      </c>
      <c r="N96" s="102">
        <f t="shared" si="1"/>
        <v>20650862</v>
      </c>
    </row>
    <row r="97" spans="2:14" ht="17.25" customHeight="1" x14ac:dyDescent="0.2">
      <c r="B97" s="77" t="s">
        <v>248</v>
      </c>
      <c r="C97" s="78">
        <v>20921900</v>
      </c>
      <c r="D97" s="78">
        <v>6622882</v>
      </c>
      <c r="E97" s="101">
        <v>232648</v>
      </c>
      <c r="F97" s="101">
        <v>0</v>
      </c>
      <c r="G97" s="78">
        <v>754276</v>
      </c>
      <c r="H97" s="101">
        <v>881890</v>
      </c>
      <c r="I97" s="101">
        <v>825220</v>
      </c>
      <c r="J97" s="78">
        <v>547934</v>
      </c>
      <c r="K97" s="78">
        <v>68922</v>
      </c>
      <c r="L97" s="101">
        <v>28203</v>
      </c>
      <c r="M97" s="101">
        <v>1562501</v>
      </c>
      <c r="N97" s="102">
        <f t="shared" si="1"/>
        <v>32446376</v>
      </c>
    </row>
    <row r="98" spans="2:14" ht="15" customHeight="1" x14ac:dyDescent="0.2">
      <c r="B98" s="108" t="s">
        <v>249</v>
      </c>
      <c r="C98" s="109">
        <v>10856171</v>
      </c>
      <c r="D98" s="109">
        <v>3436492</v>
      </c>
      <c r="E98" s="114">
        <v>120711</v>
      </c>
      <c r="F98" s="114">
        <v>0</v>
      </c>
      <c r="G98" s="109">
        <v>391414</v>
      </c>
      <c r="H98" s="114">
        <v>457521</v>
      </c>
      <c r="I98" s="114">
        <v>507675</v>
      </c>
      <c r="J98" s="115">
        <v>217919</v>
      </c>
      <c r="K98" s="109">
        <v>35759</v>
      </c>
      <c r="L98" s="114">
        <v>13913</v>
      </c>
      <c r="M98" s="114">
        <v>0</v>
      </c>
      <c r="N98" s="102">
        <f t="shared" si="1"/>
        <v>16037575</v>
      </c>
    </row>
    <row r="99" spans="2:14" ht="17.25" customHeight="1" x14ac:dyDescent="0.2">
      <c r="B99" s="77" t="s">
        <v>250</v>
      </c>
      <c r="C99" s="78">
        <v>41755541</v>
      </c>
      <c r="D99" s="78">
        <v>13217508</v>
      </c>
      <c r="E99" s="101">
        <v>464268</v>
      </c>
      <c r="F99" s="101">
        <v>0</v>
      </c>
      <c r="G99" s="78">
        <v>1505530</v>
      </c>
      <c r="H99" s="101">
        <v>1759586</v>
      </c>
      <c r="I99" s="101">
        <v>1588649</v>
      </c>
      <c r="J99" s="78">
        <v>608307</v>
      </c>
      <c r="K99" s="78">
        <v>137534</v>
      </c>
      <c r="L99" s="101">
        <v>60471</v>
      </c>
      <c r="M99" s="101">
        <v>3654013</v>
      </c>
      <c r="N99" s="102">
        <f t="shared" si="1"/>
        <v>64751407</v>
      </c>
    </row>
    <row r="100" spans="2:14" ht="15" customHeight="1" x14ac:dyDescent="0.2">
      <c r="B100" s="108" t="s">
        <v>251</v>
      </c>
      <c r="C100" s="109">
        <v>54855519</v>
      </c>
      <c r="D100" s="109">
        <v>17364069</v>
      </c>
      <c r="E100" s="114">
        <v>609896</v>
      </c>
      <c r="F100" s="114">
        <v>0</v>
      </c>
      <c r="G100" s="109">
        <v>1977947</v>
      </c>
      <c r="H100" s="114">
        <v>2311365</v>
      </c>
      <c r="I100" s="114">
        <v>1713827</v>
      </c>
      <c r="J100" s="115">
        <v>936493</v>
      </c>
      <c r="K100" s="109">
        <v>180681</v>
      </c>
      <c r="L100" s="114">
        <v>78375</v>
      </c>
      <c r="M100" s="114">
        <v>0</v>
      </c>
      <c r="N100" s="102">
        <f t="shared" si="1"/>
        <v>80028172</v>
      </c>
    </row>
    <row r="101" spans="2:14" ht="15" customHeight="1" x14ac:dyDescent="0.2">
      <c r="B101" s="19"/>
      <c r="C101" s="20"/>
      <c r="D101" s="20"/>
      <c r="E101" s="22"/>
      <c r="F101" s="22"/>
      <c r="G101" s="20"/>
      <c r="H101" s="22"/>
      <c r="I101" s="22"/>
      <c r="J101" s="20"/>
      <c r="K101" s="20"/>
      <c r="L101" s="22"/>
      <c r="M101" s="22"/>
      <c r="N101" s="42"/>
    </row>
    <row r="102" spans="2:14" x14ac:dyDescent="0.2">
      <c r="N102" s="1"/>
    </row>
    <row r="103" spans="2:14" ht="15.75" x14ac:dyDescent="0.25">
      <c r="B103" s="124" t="s">
        <v>0</v>
      </c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</row>
    <row r="104" spans="2:14" s="37" customFormat="1" ht="16.5" customHeight="1" x14ac:dyDescent="0.2">
      <c r="B104" s="126" t="s">
        <v>130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</row>
    <row r="105" spans="2:14" ht="12.75" customHeight="1" x14ac:dyDescent="0.2">
      <c r="B105" s="126" t="str">
        <f>+B4</f>
        <v>EN EL  PERIODO  DEL 1o. DE ENERO AL 30 DE SEPTIEMBRE DEL AÑO 2019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</row>
    <row r="106" spans="2:14" ht="10.5" customHeight="1" x14ac:dyDescent="0.2">
      <c r="B106" s="120" t="s">
        <v>5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</row>
    <row r="107" spans="2:14" ht="3" customHeight="1" x14ac:dyDescent="0.2">
      <c r="B107" s="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</row>
    <row r="108" spans="2:14" ht="12.75" customHeight="1" x14ac:dyDescent="0.2">
      <c r="B108" s="132" t="s">
        <v>175</v>
      </c>
      <c r="C108" s="98"/>
      <c r="D108" s="98" t="s">
        <v>141</v>
      </c>
      <c r="E108" s="98" t="s">
        <v>150</v>
      </c>
      <c r="F108" s="98" t="s">
        <v>149</v>
      </c>
      <c r="G108" s="98" t="s">
        <v>147</v>
      </c>
      <c r="H108" s="98" t="s">
        <v>141</v>
      </c>
      <c r="I108" s="98" t="s">
        <v>151</v>
      </c>
      <c r="J108" s="98"/>
      <c r="K108" s="98" t="s">
        <v>148</v>
      </c>
      <c r="L108" s="98" t="s">
        <v>149</v>
      </c>
      <c r="M108" s="98"/>
      <c r="N108" s="129" t="s">
        <v>129</v>
      </c>
    </row>
    <row r="109" spans="2:14" ht="12.75" customHeight="1" x14ac:dyDescent="0.2">
      <c r="B109" s="133"/>
      <c r="C109" s="99" t="s">
        <v>141</v>
      </c>
      <c r="D109" s="99" t="s">
        <v>152</v>
      </c>
      <c r="E109" s="99" t="s">
        <v>153</v>
      </c>
      <c r="F109" s="99" t="s">
        <v>155</v>
      </c>
      <c r="G109" s="99" t="s">
        <v>153</v>
      </c>
      <c r="H109" s="99" t="s">
        <v>152</v>
      </c>
      <c r="I109" s="99" t="s">
        <v>157</v>
      </c>
      <c r="J109" s="99" t="s">
        <v>141</v>
      </c>
      <c r="K109" s="99" t="s">
        <v>154</v>
      </c>
      <c r="L109" s="99" t="s">
        <v>156</v>
      </c>
      <c r="M109" s="99" t="s">
        <v>141</v>
      </c>
      <c r="N109" s="130"/>
    </row>
    <row r="110" spans="2:14" ht="12.75" customHeight="1" x14ac:dyDescent="0.2">
      <c r="B110" s="133"/>
      <c r="C110" s="99" t="s">
        <v>158</v>
      </c>
      <c r="D110" s="99" t="s">
        <v>159</v>
      </c>
      <c r="E110" s="99" t="s">
        <v>163</v>
      </c>
      <c r="F110" s="99" t="s">
        <v>162</v>
      </c>
      <c r="G110" s="99" t="s">
        <v>160</v>
      </c>
      <c r="H110" s="99" t="s">
        <v>165</v>
      </c>
      <c r="I110" s="99" t="s">
        <v>166</v>
      </c>
      <c r="J110" s="99" t="s">
        <v>152</v>
      </c>
      <c r="K110" s="99" t="s">
        <v>161</v>
      </c>
      <c r="L110" s="99" t="s">
        <v>164</v>
      </c>
      <c r="M110" s="99" t="s">
        <v>289</v>
      </c>
      <c r="N110" s="130"/>
    </row>
    <row r="111" spans="2:14" ht="12.75" customHeight="1" x14ac:dyDescent="0.2">
      <c r="B111" s="134"/>
      <c r="C111" s="100"/>
      <c r="D111" s="100" t="s">
        <v>167</v>
      </c>
      <c r="E111" s="100" t="s">
        <v>171</v>
      </c>
      <c r="F111" s="100" t="s">
        <v>170</v>
      </c>
      <c r="G111" s="100" t="s">
        <v>168</v>
      </c>
      <c r="H111" s="100" t="s">
        <v>173</v>
      </c>
      <c r="I111" s="100" t="s">
        <v>174</v>
      </c>
      <c r="J111" s="100" t="s">
        <v>154</v>
      </c>
      <c r="K111" s="100" t="s">
        <v>169</v>
      </c>
      <c r="L111" s="100" t="s">
        <v>172</v>
      </c>
      <c r="M111" s="100"/>
      <c r="N111" s="131"/>
    </row>
    <row r="112" spans="2:14" ht="11.25" hidden="1" customHeight="1" x14ac:dyDescent="0.2">
      <c r="B112" s="7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16"/>
    </row>
    <row r="113" spans="2:14" ht="17.25" customHeight="1" x14ac:dyDescent="0.2">
      <c r="B113" s="77" t="s">
        <v>252</v>
      </c>
      <c r="C113" s="78">
        <v>17853882</v>
      </c>
      <c r="D113" s="78">
        <v>5651350</v>
      </c>
      <c r="E113" s="101">
        <v>198479</v>
      </c>
      <c r="F113" s="101">
        <v>0</v>
      </c>
      <c r="G113" s="78">
        <v>643841</v>
      </c>
      <c r="H113" s="101">
        <v>752056</v>
      </c>
      <c r="I113" s="101">
        <v>642540</v>
      </c>
      <c r="J113" s="78">
        <v>526260</v>
      </c>
      <c r="K113" s="78">
        <v>58803</v>
      </c>
      <c r="L113" s="101">
        <v>23230</v>
      </c>
      <c r="M113" s="101">
        <v>0</v>
      </c>
      <c r="N113" s="102">
        <f t="shared" ref="N113:N149" si="2">SUM(C113:M113)</f>
        <v>26350441</v>
      </c>
    </row>
    <row r="114" spans="2:14" ht="15" customHeight="1" x14ac:dyDescent="0.2">
      <c r="B114" s="108" t="s">
        <v>253</v>
      </c>
      <c r="C114" s="109">
        <v>12873630</v>
      </c>
      <c r="D114" s="109">
        <v>4075142</v>
      </c>
      <c r="E114" s="114">
        <v>143148</v>
      </c>
      <c r="F114" s="114">
        <v>0</v>
      </c>
      <c r="G114" s="109">
        <v>464139</v>
      </c>
      <c r="H114" s="114">
        <v>542583</v>
      </c>
      <c r="I114" s="114">
        <v>544442</v>
      </c>
      <c r="J114" s="115">
        <v>305466</v>
      </c>
      <c r="K114" s="109">
        <v>42405</v>
      </c>
      <c r="L114" s="114">
        <v>15934</v>
      </c>
      <c r="M114" s="114">
        <v>885105</v>
      </c>
      <c r="N114" s="102">
        <f t="shared" si="2"/>
        <v>19891994</v>
      </c>
    </row>
    <row r="115" spans="2:14" ht="17.25" customHeight="1" x14ac:dyDescent="0.2">
      <c r="B115" s="77" t="s">
        <v>254</v>
      </c>
      <c r="C115" s="78">
        <v>32396229</v>
      </c>
      <c r="D115" s="78">
        <v>10254851</v>
      </c>
      <c r="E115" s="101">
        <v>360201</v>
      </c>
      <c r="F115" s="101">
        <v>0</v>
      </c>
      <c r="G115" s="78">
        <v>1168078</v>
      </c>
      <c r="H115" s="101">
        <v>1365165</v>
      </c>
      <c r="I115" s="101">
        <v>1221443</v>
      </c>
      <c r="J115" s="78">
        <v>432634</v>
      </c>
      <c r="K115" s="78">
        <v>106708</v>
      </c>
      <c r="L115" s="101">
        <v>41728</v>
      </c>
      <c r="M115" s="101">
        <v>1764179</v>
      </c>
      <c r="N115" s="102">
        <f t="shared" si="2"/>
        <v>49111216</v>
      </c>
    </row>
    <row r="116" spans="2:14" ht="15" customHeight="1" x14ac:dyDescent="0.2">
      <c r="B116" s="108" t="s">
        <v>255</v>
      </c>
      <c r="C116" s="109">
        <v>16332159</v>
      </c>
      <c r="D116" s="109">
        <v>5170027</v>
      </c>
      <c r="E116" s="114">
        <v>181618</v>
      </c>
      <c r="F116" s="114">
        <v>0</v>
      </c>
      <c r="G116" s="109">
        <v>588787</v>
      </c>
      <c r="H116" s="114">
        <v>688480</v>
      </c>
      <c r="I116" s="114">
        <v>666267</v>
      </c>
      <c r="J116" s="115">
        <v>545930</v>
      </c>
      <c r="K116" s="109">
        <v>53799</v>
      </c>
      <c r="L116" s="114">
        <v>20591</v>
      </c>
      <c r="M116" s="114">
        <v>0</v>
      </c>
      <c r="N116" s="102">
        <f t="shared" si="2"/>
        <v>24247658</v>
      </c>
    </row>
    <row r="117" spans="2:14" ht="17.25" customHeight="1" x14ac:dyDescent="0.2">
      <c r="B117" s="77" t="s">
        <v>256</v>
      </c>
      <c r="C117" s="78">
        <v>11505584</v>
      </c>
      <c r="D117" s="78">
        <v>3642140</v>
      </c>
      <c r="E117" s="101">
        <v>127944</v>
      </c>
      <c r="F117" s="101">
        <v>0</v>
      </c>
      <c r="G117" s="78">
        <v>414791</v>
      </c>
      <c r="H117" s="101">
        <v>485005</v>
      </c>
      <c r="I117" s="101">
        <v>477657</v>
      </c>
      <c r="J117" s="78">
        <v>410011</v>
      </c>
      <c r="K117" s="78">
        <v>37899</v>
      </c>
      <c r="L117" s="101">
        <v>14420</v>
      </c>
      <c r="M117" s="101">
        <v>283863</v>
      </c>
      <c r="N117" s="102">
        <f t="shared" si="2"/>
        <v>17399314</v>
      </c>
    </row>
    <row r="118" spans="2:14" ht="15" customHeight="1" x14ac:dyDescent="0.2">
      <c r="B118" s="108" t="s">
        <v>257</v>
      </c>
      <c r="C118" s="109">
        <v>48000720</v>
      </c>
      <c r="D118" s="109">
        <v>15194346</v>
      </c>
      <c r="E118" s="114">
        <v>533700</v>
      </c>
      <c r="F118" s="114">
        <v>0</v>
      </c>
      <c r="G118" s="109">
        <v>1730728</v>
      </c>
      <c r="H118" s="114">
        <v>2022694</v>
      </c>
      <c r="I118" s="114">
        <v>1715177</v>
      </c>
      <c r="J118" s="115">
        <v>668838</v>
      </c>
      <c r="K118" s="109">
        <v>158108</v>
      </c>
      <c r="L118" s="114">
        <v>69889</v>
      </c>
      <c r="M118" s="114">
        <v>7721858</v>
      </c>
      <c r="N118" s="102">
        <f t="shared" si="2"/>
        <v>77816058</v>
      </c>
    </row>
    <row r="119" spans="2:14" ht="17.25" customHeight="1" x14ac:dyDescent="0.2">
      <c r="B119" s="77" t="s">
        <v>258</v>
      </c>
      <c r="C119" s="78">
        <v>25281172</v>
      </c>
      <c r="D119" s="78">
        <v>8002481</v>
      </c>
      <c r="E119" s="101">
        <v>281070</v>
      </c>
      <c r="F119" s="101">
        <v>0</v>
      </c>
      <c r="G119" s="78">
        <v>911606</v>
      </c>
      <c r="H119" s="101">
        <v>1065141</v>
      </c>
      <c r="I119" s="101">
        <v>884273</v>
      </c>
      <c r="J119" s="78">
        <v>638979</v>
      </c>
      <c r="K119" s="78">
        <v>83270</v>
      </c>
      <c r="L119" s="101">
        <v>35262</v>
      </c>
      <c r="M119" s="101">
        <v>2546638</v>
      </c>
      <c r="N119" s="102">
        <f t="shared" si="2"/>
        <v>39729892</v>
      </c>
    </row>
    <row r="120" spans="2:14" ht="15" customHeight="1" x14ac:dyDescent="0.2">
      <c r="B120" s="108" t="s">
        <v>259</v>
      </c>
      <c r="C120" s="109">
        <v>20787387</v>
      </c>
      <c r="D120" s="109">
        <v>6580243</v>
      </c>
      <c r="E120" s="114">
        <v>231144</v>
      </c>
      <c r="F120" s="114">
        <v>0</v>
      </c>
      <c r="G120" s="109">
        <v>749455</v>
      </c>
      <c r="H120" s="114">
        <v>876136</v>
      </c>
      <c r="I120" s="114">
        <v>850864</v>
      </c>
      <c r="J120" s="115">
        <v>613616</v>
      </c>
      <c r="K120" s="109">
        <v>68477</v>
      </c>
      <c r="L120" s="114">
        <v>27822</v>
      </c>
      <c r="M120" s="114">
        <v>1495828</v>
      </c>
      <c r="N120" s="102">
        <f t="shared" si="2"/>
        <v>32280972</v>
      </c>
    </row>
    <row r="121" spans="2:14" ht="17.25" customHeight="1" x14ac:dyDescent="0.2">
      <c r="B121" s="77" t="s">
        <v>260</v>
      </c>
      <c r="C121" s="78">
        <v>24481602</v>
      </c>
      <c r="D121" s="78">
        <v>7749661</v>
      </c>
      <c r="E121" s="101">
        <v>272225</v>
      </c>
      <c r="F121" s="101">
        <v>0</v>
      </c>
      <c r="G121" s="78">
        <v>882638</v>
      </c>
      <c r="H121" s="101">
        <v>1031855</v>
      </c>
      <c r="I121" s="101">
        <v>930250</v>
      </c>
      <c r="J121" s="78">
        <v>543383</v>
      </c>
      <c r="K121" s="78">
        <v>80640</v>
      </c>
      <c r="L121" s="101">
        <v>34335</v>
      </c>
      <c r="M121" s="101">
        <v>843350</v>
      </c>
      <c r="N121" s="102">
        <f t="shared" si="2"/>
        <v>36849939</v>
      </c>
    </row>
    <row r="122" spans="2:14" ht="15" customHeight="1" x14ac:dyDescent="0.2">
      <c r="B122" s="108" t="s">
        <v>261</v>
      </c>
      <c r="C122" s="109">
        <v>14124301</v>
      </c>
      <c r="D122" s="109">
        <v>4471067</v>
      </c>
      <c r="E122" s="114">
        <v>157058</v>
      </c>
      <c r="F122" s="114">
        <v>0</v>
      </c>
      <c r="G122" s="109">
        <v>509216</v>
      </c>
      <c r="H122" s="114">
        <v>595340</v>
      </c>
      <c r="I122" s="114">
        <v>597075</v>
      </c>
      <c r="J122" s="115">
        <v>311946</v>
      </c>
      <c r="K122" s="109">
        <v>46524</v>
      </c>
      <c r="L122" s="114">
        <v>19230</v>
      </c>
      <c r="M122" s="114">
        <v>1370470</v>
      </c>
      <c r="N122" s="102">
        <f t="shared" si="2"/>
        <v>22202227</v>
      </c>
    </row>
    <row r="123" spans="2:14" ht="17.25" customHeight="1" x14ac:dyDescent="0.2">
      <c r="B123" s="77" t="s">
        <v>262</v>
      </c>
      <c r="C123" s="78">
        <v>13473555</v>
      </c>
      <c r="D123" s="78">
        <v>4265003</v>
      </c>
      <c r="E123" s="101">
        <v>149811</v>
      </c>
      <c r="F123" s="101">
        <v>0</v>
      </c>
      <c r="G123" s="78">
        <v>485793</v>
      </c>
      <c r="H123" s="101">
        <v>567802</v>
      </c>
      <c r="I123" s="101">
        <v>587354</v>
      </c>
      <c r="J123" s="78">
        <v>221590</v>
      </c>
      <c r="K123" s="78">
        <v>44384</v>
      </c>
      <c r="L123" s="101">
        <v>18995</v>
      </c>
      <c r="M123" s="101">
        <v>1036167</v>
      </c>
      <c r="N123" s="102">
        <f t="shared" si="2"/>
        <v>20850454</v>
      </c>
    </row>
    <row r="124" spans="2:14" ht="15" customHeight="1" x14ac:dyDescent="0.2">
      <c r="B124" s="108" t="s">
        <v>263</v>
      </c>
      <c r="C124" s="109">
        <v>59210351</v>
      </c>
      <c r="D124" s="109">
        <v>18741964</v>
      </c>
      <c r="E124" s="114">
        <v>658219</v>
      </c>
      <c r="F124" s="114">
        <v>0</v>
      </c>
      <c r="G124" s="109">
        <v>2135269</v>
      </c>
      <c r="H124" s="114">
        <v>2493979</v>
      </c>
      <c r="I124" s="114">
        <v>2239296</v>
      </c>
      <c r="J124" s="115">
        <v>1263805</v>
      </c>
      <c r="K124" s="109">
        <v>195009</v>
      </c>
      <c r="L124" s="114">
        <v>84151</v>
      </c>
      <c r="M124" s="114">
        <v>2751929</v>
      </c>
      <c r="N124" s="102">
        <f t="shared" si="2"/>
        <v>89773972</v>
      </c>
    </row>
    <row r="125" spans="2:14" ht="17.25" customHeight="1" x14ac:dyDescent="0.2">
      <c r="B125" s="77" t="s">
        <v>264</v>
      </c>
      <c r="C125" s="78">
        <v>24209365</v>
      </c>
      <c r="D125" s="78">
        <v>7664115</v>
      </c>
      <c r="E125" s="101">
        <v>269300</v>
      </c>
      <c r="F125" s="101">
        <v>0</v>
      </c>
      <c r="G125" s="78">
        <v>872504</v>
      </c>
      <c r="H125" s="101">
        <v>1021325</v>
      </c>
      <c r="I125" s="101">
        <v>751909</v>
      </c>
      <c r="J125" s="78">
        <v>403042</v>
      </c>
      <c r="K125" s="78">
        <v>79758</v>
      </c>
      <c r="L125" s="101">
        <v>32942</v>
      </c>
      <c r="M125" s="101">
        <v>1114807</v>
      </c>
      <c r="N125" s="102">
        <f t="shared" si="2"/>
        <v>36419067</v>
      </c>
    </row>
    <row r="126" spans="2:14" ht="15" customHeight="1" x14ac:dyDescent="0.2">
      <c r="B126" s="108" t="s">
        <v>265</v>
      </c>
      <c r="C126" s="109">
        <v>13333461</v>
      </c>
      <c r="D126" s="109">
        <v>4220659</v>
      </c>
      <c r="E126" s="114">
        <v>148253</v>
      </c>
      <c r="F126" s="114">
        <v>0</v>
      </c>
      <c r="G126" s="109">
        <v>480740</v>
      </c>
      <c r="H126" s="114">
        <v>561902</v>
      </c>
      <c r="I126" s="114">
        <v>590837</v>
      </c>
      <c r="J126" s="115">
        <v>310199</v>
      </c>
      <c r="K126" s="109">
        <v>43917</v>
      </c>
      <c r="L126" s="114">
        <v>17578</v>
      </c>
      <c r="M126" s="114">
        <v>0</v>
      </c>
      <c r="N126" s="102">
        <f t="shared" si="2"/>
        <v>19707546</v>
      </c>
    </row>
    <row r="127" spans="2:14" ht="17.25" customHeight="1" x14ac:dyDescent="0.2">
      <c r="B127" s="77" t="s">
        <v>266</v>
      </c>
      <c r="C127" s="78">
        <v>13573167</v>
      </c>
      <c r="D127" s="78">
        <v>4296547</v>
      </c>
      <c r="E127" s="101">
        <v>150920</v>
      </c>
      <c r="F127" s="101">
        <v>0</v>
      </c>
      <c r="G127" s="78">
        <v>489378</v>
      </c>
      <c r="H127" s="101">
        <v>572015</v>
      </c>
      <c r="I127" s="101">
        <v>582120</v>
      </c>
      <c r="J127" s="78">
        <v>248619</v>
      </c>
      <c r="K127" s="78">
        <v>44711</v>
      </c>
      <c r="L127" s="101">
        <v>19650</v>
      </c>
      <c r="M127" s="101">
        <v>2161646</v>
      </c>
      <c r="N127" s="102">
        <f t="shared" si="2"/>
        <v>22138773</v>
      </c>
    </row>
    <row r="128" spans="2:14" ht="15" customHeight="1" x14ac:dyDescent="0.2">
      <c r="B128" s="108" t="s">
        <v>267</v>
      </c>
      <c r="C128" s="109">
        <v>28428049</v>
      </c>
      <c r="D128" s="109">
        <v>9000003</v>
      </c>
      <c r="E128" s="114">
        <v>316283</v>
      </c>
      <c r="F128" s="114">
        <v>0</v>
      </c>
      <c r="G128" s="109">
        <v>1024368</v>
      </c>
      <c r="H128" s="114">
        <v>1199820</v>
      </c>
      <c r="I128" s="114">
        <v>567514</v>
      </c>
      <c r="J128" s="115">
        <v>119799</v>
      </c>
      <c r="K128" s="109">
        <v>93671</v>
      </c>
      <c r="L128" s="114">
        <v>34789</v>
      </c>
      <c r="M128" s="114">
        <v>1742198</v>
      </c>
      <c r="N128" s="102">
        <f t="shared" si="2"/>
        <v>42526494</v>
      </c>
    </row>
    <row r="129" spans="2:14" ht="17.25" customHeight="1" x14ac:dyDescent="0.2">
      <c r="B129" s="77" t="s">
        <v>268</v>
      </c>
      <c r="C129" s="78">
        <v>21703079</v>
      </c>
      <c r="D129" s="78">
        <v>6869959</v>
      </c>
      <c r="E129" s="101">
        <v>241303</v>
      </c>
      <c r="F129" s="101">
        <v>0</v>
      </c>
      <c r="G129" s="78">
        <v>782544</v>
      </c>
      <c r="H129" s="101">
        <v>914508</v>
      </c>
      <c r="I129" s="101">
        <v>823872</v>
      </c>
      <c r="J129" s="78">
        <v>606992</v>
      </c>
      <c r="K129" s="78">
        <v>71488</v>
      </c>
      <c r="L129" s="101">
        <v>28679</v>
      </c>
      <c r="M129" s="101">
        <v>2534873</v>
      </c>
      <c r="N129" s="102">
        <f t="shared" si="2"/>
        <v>34577297</v>
      </c>
    </row>
    <row r="130" spans="2:14" ht="15" customHeight="1" x14ac:dyDescent="0.2">
      <c r="B130" s="108" t="s">
        <v>269</v>
      </c>
      <c r="C130" s="109">
        <v>8625519</v>
      </c>
      <c r="D130" s="109">
        <v>2730484</v>
      </c>
      <c r="E130" s="114">
        <v>95923</v>
      </c>
      <c r="F130" s="114">
        <v>0</v>
      </c>
      <c r="G130" s="109">
        <v>310940</v>
      </c>
      <c r="H130" s="114">
        <v>363653</v>
      </c>
      <c r="I130" s="114">
        <v>430203</v>
      </c>
      <c r="J130" s="115">
        <v>177477</v>
      </c>
      <c r="K130" s="109">
        <v>28411</v>
      </c>
      <c r="L130" s="114">
        <v>10751</v>
      </c>
      <c r="M130" s="114">
        <v>432883</v>
      </c>
      <c r="N130" s="102">
        <f t="shared" si="2"/>
        <v>13206244</v>
      </c>
    </row>
    <row r="131" spans="2:14" ht="17.25" customHeight="1" x14ac:dyDescent="0.2">
      <c r="B131" s="77" t="s">
        <v>270</v>
      </c>
      <c r="C131" s="78">
        <v>13862252</v>
      </c>
      <c r="D131" s="78">
        <v>4388149</v>
      </c>
      <c r="E131" s="101">
        <v>154149</v>
      </c>
      <c r="F131" s="101">
        <v>0</v>
      </c>
      <c r="G131" s="78">
        <v>499753</v>
      </c>
      <c r="H131" s="101">
        <v>584343</v>
      </c>
      <c r="I131" s="101">
        <v>535834</v>
      </c>
      <c r="J131" s="78">
        <v>200465</v>
      </c>
      <c r="K131" s="78">
        <v>45666</v>
      </c>
      <c r="L131" s="101">
        <v>17455</v>
      </c>
      <c r="M131" s="101">
        <v>0</v>
      </c>
      <c r="N131" s="102">
        <f t="shared" si="2"/>
        <v>20288066</v>
      </c>
    </row>
    <row r="132" spans="2:14" ht="15" customHeight="1" x14ac:dyDescent="0.2">
      <c r="B132" s="108" t="s">
        <v>271</v>
      </c>
      <c r="C132" s="109">
        <v>22135420</v>
      </c>
      <c r="D132" s="109">
        <v>7442739</v>
      </c>
      <c r="E132" s="114">
        <v>246056</v>
      </c>
      <c r="F132" s="114">
        <v>0</v>
      </c>
      <c r="G132" s="109">
        <v>798303</v>
      </c>
      <c r="H132" s="114">
        <v>932224</v>
      </c>
      <c r="I132" s="114">
        <v>443791</v>
      </c>
      <c r="J132" s="115">
        <v>278803</v>
      </c>
      <c r="K132" s="109">
        <v>72900</v>
      </c>
      <c r="L132" s="114">
        <v>27127</v>
      </c>
      <c r="M132" s="114">
        <v>491987</v>
      </c>
      <c r="N132" s="102">
        <f t="shared" si="2"/>
        <v>32869350</v>
      </c>
    </row>
    <row r="133" spans="2:14" ht="17.25" customHeight="1" x14ac:dyDescent="0.2">
      <c r="B133" s="77" t="s">
        <v>272</v>
      </c>
      <c r="C133" s="78">
        <v>36965657</v>
      </c>
      <c r="D133" s="78">
        <v>11701543</v>
      </c>
      <c r="E133" s="101">
        <v>411050</v>
      </c>
      <c r="F133" s="101">
        <v>0</v>
      </c>
      <c r="G133" s="78">
        <v>1332701</v>
      </c>
      <c r="H133" s="101">
        <v>1558108</v>
      </c>
      <c r="I133" s="101">
        <v>897935</v>
      </c>
      <c r="J133" s="78">
        <v>277870</v>
      </c>
      <c r="K133" s="78">
        <v>121770</v>
      </c>
      <c r="L133" s="101">
        <v>45317</v>
      </c>
      <c r="M133" s="101">
        <v>2576542</v>
      </c>
      <c r="N133" s="102">
        <f t="shared" si="2"/>
        <v>55888493</v>
      </c>
    </row>
    <row r="134" spans="2:14" ht="15" customHeight="1" x14ac:dyDescent="0.2">
      <c r="B134" s="108" t="s">
        <v>273</v>
      </c>
      <c r="C134" s="109">
        <v>21768145</v>
      </c>
      <c r="D134" s="109">
        <v>6890640</v>
      </c>
      <c r="E134" s="114">
        <v>242041</v>
      </c>
      <c r="F134" s="114">
        <v>0</v>
      </c>
      <c r="G134" s="109">
        <v>784847</v>
      </c>
      <c r="H134" s="114">
        <v>917373</v>
      </c>
      <c r="I134" s="114">
        <v>816266</v>
      </c>
      <c r="J134" s="115">
        <v>621206</v>
      </c>
      <c r="K134" s="109">
        <v>71704</v>
      </c>
      <c r="L134" s="114">
        <v>27905</v>
      </c>
      <c r="M134" s="114">
        <v>0</v>
      </c>
      <c r="N134" s="102">
        <f t="shared" si="2"/>
        <v>32140127</v>
      </c>
    </row>
    <row r="135" spans="2:14" ht="17.25" customHeight="1" x14ac:dyDescent="0.2">
      <c r="B135" s="77" t="s">
        <v>274</v>
      </c>
      <c r="C135" s="78">
        <v>21870256</v>
      </c>
      <c r="D135" s="78">
        <v>6923012</v>
      </c>
      <c r="E135" s="101">
        <v>243184</v>
      </c>
      <c r="F135" s="101">
        <v>0</v>
      </c>
      <c r="G135" s="78">
        <v>788503</v>
      </c>
      <c r="H135" s="101">
        <v>921754</v>
      </c>
      <c r="I135" s="101">
        <v>597639</v>
      </c>
      <c r="J135" s="78">
        <v>134209</v>
      </c>
      <c r="K135" s="78">
        <v>72039</v>
      </c>
      <c r="L135" s="101">
        <v>26996</v>
      </c>
      <c r="M135" s="101">
        <v>0</v>
      </c>
      <c r="N135" s="102">
        <f t="shared" si="2"/>
        <v>31577592</v>
      </c>
    </row>
    <row r="136" spans="2:14" ht="15" customHeight="1" x14ac:dyDescent="0.2">
      <c r="B136" s="108" t="s">
        <v>275</v>
      </c>
      <c r="C136" s="109">
        <v>13848731</v>
      </c>
      <c r="D136" s="109">
        <v>4383840</v>
      </c>
      <c r="E136" s="114">
        <v>153994</v>
      </c>
      <c r="F136" s="114">
        <v>0</v>
      </c>
      <c r="G136" s="109">
        <v>499281</v>
      </c>
      <c r="H136" s="114">
        <v>583727</v>
      </c>
      <c r="I136" s="114">
        <v>580296</v>
      </c>
      <c r="J136" s="115">
        <v>366696</v>
      </c>
      <c r="K136" s="109">
        <v>45616</v>
      </c>
      <c r="L136" s="114">
        <v>17097</v>
      </c>
      <c r="M136" s="114">
        <v>508237</v>
      </c>
      <c r="N136" s="102">
        <f t="shared" si="2"/>
        <v>20987515</v>
      </c>
    </row>
    <row r="137" spans="2:14" ht="17.25" customHeight="1" x14ac:dyDescent="0.2">
      <c r="B137" s="77" t="s">
        <v>276</v>
      </c>
      <c r="C137" s="78">
        <v>22060547</v>
      </c>
      <c r="D137" s="78">
        <v>7548767</v>
      </c>
      <c r="E137" s="101">
        <v>245327</v>
      </c>
      <c r="F137" s="101">
        <v>0</v>
      </c>
      <c r="G137" s="78">
        <v>795278</v>
      </c>
      <c r="H137" s="101">
        <v>930028</v>
      </c>
      <c r="I137" s="101">
        <v>480613</v>
      </c>
      <c r="J137" s="78">
        <v>78225</v>
      </c>
      <c r="K137" s="78">
        <v>72670</v>
      </c>
      <c r="L137" s="101">
        <v>27441</v>
      </c>
      <c r="M137" s="101">
        <v>897900</v>
      </c>
      <c r="N137" s="102">
        <f t="shared" si="2"/>
        <v>33136796</v>
      </c>
    </row>
    <row r="138" spans="2:14" ht="15" customHeight="1" x14ac:dyDescent="0.2">
      <c r="B138" s="108" t="s">
        <v>277</v>
      </c>
      <c r="C138" s="109">
        <v>165121192</v>
      </c>
      <c r="D138" s="109">
        <v>52268278</v>
      </c>
      <c r="E138" s="114">
        <v>1835934</v>
      </c>
      <c r="F138" s="114">
        <v>0</v>
      </c>
      <c r="G138" s="109">
        <v>5953586</v>
      </c>
      <c r="H138" s="114">
        <v>6958224</v>
      </c>
      <c r="I138" s="114">
        <v>6421976</v>
      </c>
      <c r="J138" s="115">
        <v>2920554</v>
      </c>
      <c r="K138" s="109">
        <v>543887</v>
      </c>
      <c r="L138" s="114">
        <v>290971</v>
      </c>
      <c r="M138" s="114">
        <v>21758725</v>
      </c>
      <c r="N138" s="102">
        <f t="shared" si="2"/>
        <v>264073327</v>
      </c>
    </row>
    <row r="139" spans="2:14" ht="17.25" customHeight="1" x14ac:dyDescent="0.2">
      <c r="B139" s="77" t="s">
        <v>278</v>
      </c>
      <c r="C139" s="78">
        <v>20498606</v>
      </c>
      <c r="D139" s="78">
        <v>6489080</v>
      </c>
      <c r="E139" s="101">
        <v>227974</v>
      </c>
      <c r="F139" s="101">
        <v>0</v>
      </c>
      <c r="G139" s="78">
        <v>738917</v>
      </c>
      <c r="H139" s="101">
        <v>864333</v>
      </c>
      <c r="I139" s="101">
        <v>767701</v>
      </c>
      <c r="J139" s="78">
        <v>427083</v>
      </c>
      <c r="K139" s="78">
        <v>67532</v>
      </c>
      <c r="L139" s="101">
        <v>26255</v>
      </c>
      <c r="M139" s="101">
        <v>4637</v>
      </c>
      <c r="N139" s="102">
        <f t="shared" si="2"/>
        <v>30112118</v>
      </c>
    </row>
    <row r="140" spans="2:14" ht="15" customHeight="1" x14ac:dyDescent="0.2">
      <c r="B140" s="108" t="s">
        <v>279</v>
      </c>
      <c r="C140" s="109">
        <v>15618470</v>
      </c>
      <c r="D140" s="109">
        <v>4944039</v>
      </c>
      <c r="E140" s="114">
        <v>173672</v>
      </c>
      <c r="F140" s="114">
        <v>0</v>
      </c>
      <c r="G140" s="109">
        <v>563090</v>
      </c>
      <c r="H140" s="114">
        <v>658297</v>
      </c>
      <c r="I140" s="114">
        <v>630157</v>
      </c>
      <c r="J140" s="115">
        <v>307447</v>
      </c>
      <c r="K140" s="109">
        <v>51445</v>
      </c>
      <c r="L140" s="114">
        <v>18988</v>
      </c>
      <c r="M140" s="114">
        <v>0</v>
      </c>
      <c r="N140" s="102">
        <f t="shared" si="2"/>
        <v>22965605</v>
      </c>
    </row>
    <row r="141" spans="2:14" ht="17.25" customHeight="1" x14ac:dyDescent="0.2">
      <c r="B141" s="77" t="s">
        <v>280</v>
      </c>
      <c r="C141" s="78">
        <v>17161673</v>
      </c>
      <c r="D141" s="78">
        <v>5432407</v>
      </c>
      <c r="E141" s="101">
        <v>190811</v>
      </c>
      <c r="F141" s="101">
        <v>0</v>
      </c>
      <c r="G141" s="78">
        <v>618793</v>
      </c>
      <c r="H141" s="101">
        <v>723150</v>
      </c>
      <c r="I141" s="101">
        <v>693220</v>
      </c>
      <c r="J141" s="78">
        <v>311444</v>
      </c>
      <c r="K141" s="78">
        <v>56528</v>
      </c>
      <c r="L141" s="101">
        <v>21556</v>
      </c>
      <c r="M141" s="101">
        <v>881873</v>
      </c>
      <c r="N141" s="102">
        <f t="shared" si="2"/>
        <v>26091455</v>
      </c>
    </row>
    <row r="142" spans="2:14" ht="15" customHeight="1" x14ac:dyDescent="0.2">
      <c r="B142" s="108" t="s">
        <v>281</v>
      </c>
      <c r="C142" s="109">
        <v>23648013</v>
      </c>
      <c r="D142" s="109">
        <v>7485674</v>
      </c>
      <c r="E142" s="114">
        <v>262939</v>
      </c>
      <c r="F142" s="114">
        <v>0</v>
      </c>
      <c r="G142" s="109">
        <v>852642</v>
      </c>
      <c r="H142" s="114">
        <v>996551</v>
      </c>
      <c r="I142" s="114">
        <v>889816</v>
      </c>
      <c r="J142" s="115">
        <v>493241</v>
      </c>
      <c r="K142" s="109">
        <v>77897</v>
      </c>
      <c r="L142" s="114">
        <v>31522</v>
      </c>
      <c r="M142" s="114">
        <v>2165936</v>
      </c>
      <c r="N142" s="102">
        <f t="shared" si="2"/>
        <v>36904231</v>
      </c>
    </row>
    <row r="143" spans="2:14" ht="17.25" customHeight="1" x14ac:dyDescent="0.2">
      <c r="B143" s="77" t="s">
        <v>282</v>
      </c>
      <c r="C143" s="78">
        <v>44942689</v>
      </c>
      <c r="D143" s="78">
        <v>14226632</v>
      </c>
      <c r="E143" s="101">
        <v>499745</v>
      </c>
      <c r="F143" s="101">
        <v>0</v>
      </c>
      <c r="G143" s="78">
        <v>1620320</v>
      </c>
      <c r="H143" s="101">
        <v>1894259</v>
      </c>
      <c r="I143" s="101">
        <v>1696412</v>
      </c>
      <c r="J143" s="78">
        <v>659859</v>
      </c>
      <c r="K143" s="78">
        <v>148041</v>
      </c>
      <c r="L143" s="101">
        <v>60301</v>
      </c>
      <c r="M143" s="101">
        <v>3304966</v>
      </c>
      <c r="N143" s="102">
        <f t="shared" si="2"/>
        <v>69053224</v>
      </c>
    </row>
    <row r="144" spans="2:14" ht="15" customHeight="1" x14ac:dyDescent="0.2">
      <c r="B144" s="108" t="s">
        <v>283</v>
      </c>
      <c r="C144" s="109">
        <v>108176131</v>
      </c>
      <c r="D144" s="109">
        <v>34242849</v>
      </c>
      <c r="E144" s="114">
        <v>1202818</v>
      </c>
      <c r="F144" s="114">
        <v>0</v>
      </c>
      <c r="G144" s="109">
        <v>3900261</v>
      </c>
      <c r="H144" s="114">
        <v>4558912</v>
      </c>
      <c r="I144" s="114">
        <v>3895378</v>
      </c>
      <c r="J144" s="115">
        <v>1711838</v>
      </c>
      <c r="K144" s="109">
        <v>356322</v>
      </c>
      <c r="L144" s="114">
        <v>164472</v>
      </c>
      <c r="M144" s="114">
        <v>23345482</v>
      </c>
      <c r="N144" s="102">
        <f t="shared" si="2"/>
        <v>181554463</v>
      </c>
    </row>
    <row r="145" spans="2:17" ht="17.25" customHeight="1" x14ac:dyDescent="0.2">
      <c r="B145" s="77" t="s">
        <v>284</v>
      </c>
      <c r="C145" s="78">
        <v>6346744</v>
      </c>
      <c r="D145" s="78">
        <v>2009268</v>
      </c>
      <c r="E145" s="101">
        <v>70606</v>
      </c>
      <c r="F145" s="101">
        <v>0</v>
      </c>
      <c r="G145" s="78">
        <v>228718</v>
      </c>
      <c r="H145" s="101">
        <v>267810</v>
      </c>
      <c r="I145" s="101">
        <v>375458</v>
      </c>
      <c r="J145" s="78">
        <v>102905</v>
      </c>
      <c r="K145" s="78">
        <v>20914</v>
      </c>
      <c r="L145" s="101">
        <v>8146</v>
      </c>
      <c r="M145" s="101">
        <v>0</v>
      </c>
      <c r="N145" s="102">
        <f t="shared" si="2"/>
        <v>9430569</v>
      </c>
    </row>
    <row r="146" spans="2:17" ht="15" customHeight="1" x14ac:dyDescent="0.2">
      <c r="B146" s="108" t="s">
        <v>285</v>
      </c>
      <c r="C146" s="109">
        <v>32883500</v>
      </c>
      <c r="D146" s="109">
        <v>10409170</v>
      </c>
      <c r="E146" s="114">
        <v>365633</v>
      </c>
      <c r="F146" s="114">
        <v>0</v>
      </c>
      <c r="G146" s="109">
        <v>1185611</v>
      </c>
      <c r="H146" s="114">
        <v>1385813</v>
      </c>
      <c r="I146" s="114">
        <v>1180208</v>
      </c>
      <c r="J146" s="115">
        <v>412908</v>
      </c>
      <c r="K146" s="109">
        <v>108316</v>
      </c>
      <c r="L146" s="114">
        <v>43697</v>
      </c>
      <c r="M146" s="114">
        <v>4627297</v>
      </c>
      <c r="N146" s="102">
        <f t="shared" si="2"/>
        <v>52602153</v>
      </c>
    </row>
    <row r="147" spans="2:17" ht="17.25" customHeight="1" x14ac:dyDescent="0.2">
      <c r="B147" s="77" t="s">
        <v>286</v>
      </c>
      <c r="C147" s="78">
        <v>15295953</v>
      </c>
      <c r="D147" s="78">
        <v>4841775</v>
      </c>
      <c r="E147" s="101">
        <v>170060</v>
      </c>
      <c r="F147" s="101">
        <v>0</v>
      </c>
      <c r="G147" s="78">
        <v>551549</v>
      </c>
      <c r="H147" s="101">
        <v>644452</v>
      </c>
      <c r="I147" s="101">
        <v>634311</v>
      </c>
      <c r="J147" s="78">
        <v>358905</v>
      </c>
      <c r="K147" s="78">
        <v>50382</v>
      </c>
      <c r="L147" s="101">
        <v>21544</v>
      </c>
      <c r="M147" s="101">
        <v>825676</v>
      </c>
      <c r="N147" s="102">
        <f t="shared" si="2"/>
        <v>23394607</v>
      </c>
    </row>
    <row r="148" spans="2:17" ht="15" customHeight="1" x14ac:dyDescent="0.2">
      <c r="B148" s="108" t="s">
        <v>287</v>
      </c>
      <c r="C148" s="109">
        <v>86064329</v>
      </c>
      <c r="D148" s="109">
        <v>27243441</v>
      </c>
      <c r="E148" s="114">
        <v>956959</v>
      </c>
      <c r="F148" s="114">
        <v>0</v>
      </c>
      <c r="G148" s="109">
        <v>3103016</v>
      </c>
      <c r="H148" s="114">
        <v>3627073</v>
      </c>
      <c r="I148" s="114">
        <v>3310622</v>
      </c>
      <c r="J148" s="115">
        <v>1432092</v>
      </c>
      <c r="K148" s="109">
        <v>283487</v>
      </c>
      <c r="L148" s="114">
        <v>123676</v>
      </c>
      <c r="M148" s="114">
        <v>3258593</v>
      </c>
      <c r="N148" s="102">
        <f t="shared" si="2"/>
        <v>129403288</v>
      </c>
    </row>
    <row r="149" spans="2:17" ht="17.25" customHeight="1" x14ac:dyDescent="0.2">
      <c r="B149" s="77" t="s">
        <v>144</v>
      </c>
      <c r="C149" s="78">
        <v>20794433</v>
      </c>
      <c r="D149" s="78">
        <v>6582569</v>
      </c>
      <c r="E149" s="101">
        <v>231238</v>
      </c>
      <c r="F149" s="101">
        <v>0</v>
      </c>
      <c r="G149" s="78">
        <v>749660</v>
      </c>
      <c r="H149" s="101">
        <v>876573</v>
      </c>
      <c r="I149" s="101">
        <v>795166</v>
      </c>
      <c r="J149" s="78">
        <v>577886</v>
      </c>
      <c r="K149" s="78">
        <v>68499</v>
      </c>
      <c r="L149" s="101">
        <v>28037</v>
      </c>
      <c r="M149" s="101">
        <v>0</v>
      </c>
      <c r="N149" s="102">
        <f t="shared" si="2"/>
        <v>30704061</v>
      </c>
    </row>
    <row r="150" spans="2:17" ht="15" customHeight="1" x14ac:dyDescent="0.2">
      <c r="B150" s="80"/>
      <c r="C150" s="81"/>
      <c r="D150" s="81"/>
      <c r="E150" s="82"/>
      <c r="F150" s="82"/>
      <c r="G150" s="81"/>
      <c r="H150" s="82"/>
      <c r="I150" s="82"/>
      <c r="J150" s="103"/>
      <c r="K150" s="81"/>
      <c r="L150" s="82"/>
      <c r="M150" s="82"/>
      <c r="N150" s="104"/>
      <c r="Q150" s="37"/>
    </row>
    <row r="151" spans="2:17" ht="15" customHeight="1" x14ac:dyDescent="0.2">
      <c r="B151" s="84" t="s">
        <v>122</v>
      </c>
      <c r="C151" s="85">
        <f>SUM(C12:C150)</f>
        <v>3340739583</v>
      </c>
      <c r="D151" s="85">
        <f t="shared" ref="D151:M151" si="3">SUM(D12:D150)</f>
        <v>1062384669</v>
      </c>
      <c r="E151" s="85">
        <f t="shared" si="3"/>
        <v>37147711</v>
      </c>
      <c r="F151" s="85">
        <f t="shared" si="3"/>
        <v>0</v>
      </c>
      <c r="G151" s="85">
        <f t="shared" si="3"/>
        <v>120443749</v>
      </c>
      <c r="H151" s="85">
        <f t="shared" si="3"/>
        <v>140806973</v>
      </c>
      <c r="I151" s="85">
        <f t="shared" si="3"/>
        <v>119439788</v>
      </c>
      <c r="J151" s="85">
        <f t="shared" si="3"/>
        <v>57139559</v>
      </c>
      <c r="K151" s="85">
        <f t="shared" si="3"/>
        <v>11004432</v>
      </c>
      <c r="L151" s="85">
        <f t="shared" si="3"/>
        <v>4797518</v>
      </c>
      <c r="M151" s="85">
        <f t="shared" si="3"/>
        <v>275365728</v>
      </c>
      <c r="N151" s="85">
        <f>SUM(N12:N150)</f>
        <v>5169269710</v>
      </c>
    </row>
    <row r="152" spans="2:17" ht="13.5" customHeight="1" x14ac:dyDescent="0.2">
      <c r="B152" s="87"/>
      <c r="C152" s="88"/>
      <c r="D152" s="89"/>
      <c r="E152" s="89"/>
      <c r="F152" s="89"/>
      <c r="G152" s="89"/>
      <c r="H152" s="89"/>
      <c r="I152" s="89"/>
      <c r="J152" s="88"/>
      <c r="K152" s="89"/>
      <c r="L152" s="89"/>
      <c r="M152" s="89"/>
      <c r="N152" s="90"/>
    </row>
    <row r="154" spans="2:17" x14ac:dyDescent="0.2"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</sheetData>
  <mergeCells count="18">
    <mergeCell ref="B108:B111"/>
    <mergeCell ref="N108:N111"/>
    <mergeCell ref="B104:N104"/>
    <mergeCell ref="B103:N103"/>
    <mergeCell ref="B105:N105"/>
    <mergeCell ref="B2:N2"/>
    <mergeCell ref="B3:N3"/>
    <mergeCell ref="B4:N4"/>
    <mergeCell ref="B5:N5"/>
    <mergeCell ref="B54:N54"/>
    <mergeCell ref="B106:N106"/>
    <mergeCell ref="N58:N61"/>
    <mergeCell ref="B56:N56"/>
    <mergeCell ref="N7:N10"/>
    <mergeCell ref="B53:N53"/>
    <mergeCell ref="B7:B10"/>
    <mergeCell ref="B58:B61"/>
    <mergeCell ref="B55:N5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RESUMEN PARTS. Y APORTS.</vt:lpstr>
      <vt:lpstr>PARTIC FEDMUNIC2019</vt:lpstr>
      <vt:lpstr>FDO INF SOC MUNICIP2019</vt:lpstr>
      <vt:lpstr>FDO FORTAMUN2019</vt:lpstr>
      <vt:lpstr>PAGOS POR FONDOS 2019</vt:lpstr>
      <vt:lpstr>'FDO FORTAMUN2019'!Área_de_impresión</vt:lpstr>
      <vt:lpstr>'FDO INF SOC MUNICIP2019'!Área_de_impresión</vt:lpstr>
      <vt:lpstr>'PARTIC FEDMUNIC2019'!Área_de_impresión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Aaguirre</cp:lastModifiedBy>
  <cp:lastPrinted>2017-01-27T01:42:22Z</cp:lastPrinted>
  <dcterms:created xsi:type="dcterms:W3CDTF">1996-10-30T19:57:22Z</dcterms:created>
  <dcterms:modified xsi:type="dcterms:W3CDTF">2019-11-08T02:43:54Z</dcterms:modified>
</cp:coreProperties>
</file>